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-Geddes\Documents\Word - Forestry\Agricola\Plantation fire losses over 100 ha\"/>
    </mc:Choice>
  </mc:AlternateContent>
  <xr:revisionPtr revIDLastSave="0" documentId="13_ncr:1_{A3F90915-4FD4-4489-B2A9-C0E9277B2073}" xr6:coauthVersionLast="45" xr6:coauthVersionMax="45" xr10:uidLastSave="{00000000-0000-0000-0000-000000000000}"/>
  <bookViews>
    <workbookView xWindow="-120" yWindow="-120" windowWidth="29040" windowHeight="15840" firstSheet="1" activeTab="1" xr2:uid="{8D0A8AE3-01A5-47F3-8B3B-9EA85EE4A0D1}"/>
  </bookViews>
  <sheets>
    <sheet name="Read me first" sheetId="3" r:id="rId1"/>
    <sheet name="All fires" sheetId="1" r:id="rId2"/>
    <sheet name="Losses exceeding 1000 ha" sheetId="4" r:id="rId3"/>
    <sheet name="References" sheetId="2" r:id="rId4"/>
    <sheet name="Aust pltn area by yr" sheetId="6" r:id="rId5"/>
    <sheet name="Tot area by NPI" sheetId="7" r:id="rId6"/>
    <sheet name="Losses per decade" sheetId="5" r:id="rId7"/>
  </sheets>
  <definedNames>
    <definedName name="_xlnm._FilterDatabase" localSheetId="1" hidden="1">'All fires'!$A$1:$M$227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5" l="1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J230" i="1"/>
  <c r="E22" i="4"/>
  <c r="E21" i="4"/>
  <c r="E4" i="4"/>
  <c r="B14" i="5" l="1"/>
  <c r="B13" i="5"/>
  <c r="B12" i="5" l="1"/>
  <c r="B11" i="5"/>
  <c r="B10" i="5"/>
  <c r="B9" i="5"/>
  <c r="B8" i="5"/>
  <c r="B7" i="5"/>
  <c r="B6" i="5"/>
  <c r="B5" i="5"/>
  <c r="B4" i="5"/>
  <c r="B61" i="4"/>
  <c r="E20" i="4" l="1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J231" i="1" l="1"/>
  <c r="C22" i="3" l="1"/>
</calcChain>
</file>

<file path=xl/sharedStrings.xml><?xml version="1.0" encoding="utf-8"?>
<sst xmlns="http://schemas.openxmlformats.org/spreadsheetml/2006/main" count="2842" uniqueCount="887">
  <si>
    <t>Year</t>
  </si>
  <si>
    <t>Location</t>
  </si>
  <si>
    <t>Fire Name</t>
  </si>
  <si>
    <t>Species</t>
  </si>
  <si>
    <t>radiata</t>
  </si>
  <si>
    <t>Myaring Vic</t>
  </si>
  <si>
    <t>Glencoe Fire</t>
  </si>
  <si>
    <t>Caroline Fire</t>
  </si>
  <si>
    <t>Gippsland Vic</t>
  </si>
  <si>
    <t>La Trobe Fire</t>
  </si>
  <si>
    <t>NSW</t>
  </si>
  <si>
    <t>SA</t>
  </si>
  <si>
    <t>Ash Wednesday</t>
  </si>
  <si>
    <t>Deans Marsh Fire</t>
  </si>
  <si>
    <t>East Trentham Fire</t>
  </si>
  <si>
    <t>Clover Hill Fire</t>
  </si>
  <si>
    <t>Tas</t>
  </si>
  <si>
    <t>Burbyng Fire</t>
  </si>
  <si>
    <t>Green Lane Fire</t>
  </si>
  <si>
    <t>Kentbruck Fire</t>
  </si>
  <si>
    <t>Wandilo Fire</t>
  </si>
  <si>
    <t>North East Tas</t>
  </si>
  <si>
    <t>WA</t>
  </si>
  <si>
    <t>ACT</t>
  </si>
  <si>
    <t>Canberra Fire</t>
  </si>
  <si>
    <t>McGauran Fire</t>
  </si>
  <si>
    <t>Rocky Gully Fire</t>
  </si>
  <si>
    <t>Dunmoor Fire</t>
  </si>
  <si>
    <t>Billo Road Fire</t>
  </si>
  <si>
    <t>Mount David Fire</t>
  </si>
  <si>
    <t>Moondara Fire</t>
  </si>
  <si>
    <t>Roseneath Fire</t>
  </si>
  <si>
    <t>Flinders Chase Fire</t>
  </si>
  <si>
    <t>Blackwood Fire</t>
  </si>
  <si>
    <t>North West Tas</t>
  </si>
  <si>
    <t>Woolnorth Fire</t>
  </si>
  <si>
    <t>Wayatinah Fire</t>
  </si>
  <si>
    <t>Queensland</t>
  </si>
  <si>
    <t>Carngham Fire</t>
  </si>
  <si>
    <t>Forest Lodge Fire</t>
  </si>
  <si>
    <t>Lake Repulse Fire</t>
  </si>
  <si>
    <t>Southern Tas</t>
  </si>
  <si>
    <t>Fawcett Fire</t>
  </si>
  <si>
    <t>Speedwell Road Fire</t>
  </si>
  <si>
    <t>Anna Downs Fire</t>
  </si>
  <si>
    <t>Minninbah Fire</t>
  </si>
  <si>
    <t>Bangor Fire</t>
  </si>
  <si>
    <t>North East River Fire</t>
  </si>
  <si>
    <t>Perth Hills Fire</t>
  </si>
  <si>
    <t>Kongorong Fire</t>
  </si>
  <si>
    <t>Bombala (Bondi SF)</t>
  </si>
  <si>
    <t>Slash &amp; taeda</t>
  </si>
  <si>
    <t>Boronia and Round-Como</t>
  </si>
  <si>
    <t>Hybrid Pine</t>
  </si>
  <si>
    <t>State</t>
  </si>
  <si>
    <t>VIC</t>
  </si>
  <si>
    <t>TAS</t>
  </si>
  <si>
    <t>QLD</t>
  </si>
  <si>
    <t>bluegum</t>
  </si>
  <si>
    <t>radiata &amp; bluegum</t>
  </si>
  <si>
    <t>radiata and eucalypt</t>
  </si>
  <si>
    <t>pine and eucalypt</t>
  </si>
  <si>
    <t>Shining gum</t>
  </si>
  <si>
    <t>radiata and bluegum</t>
  </si>
  <si>
    <t>pine</t>
  </si>
  <si>
    <t>unknown</t>
  </si>
  <si>
    <t>radiata, elliottii, taeda</t>
  </si>
  <si>
    <t>elliottii</t>
  </si>
  <si>
    <t>elliottii, caribaea</t>
  </si>
  <si>
    <t>radiata, pinaster</t>
  </si>
  <si>
    <t>radiata, nigra</t>
  </si>
  <si>
    <t>radiata, ponderosa</t>
  </si>
  <si>
    <t>radiata and other</t>
  </si>
  <si>
    <t>pinaster</t>
  </si>
  <si>
    <t>Pinus spp.</t>
  </si>
  <si>
    <t>Bright Plantation Fire</t>
  </si>
  <si>
    <t>Date</t>
  </si>
  <si>
    <t>Nangwarry</t>
  </si>
  <si>
    <t>Seven Sisters fire</t>
  </si>
  <si>
    <t>Reference</t>
  </si>
  <si>
    <t>Pltn burnt (ha)</t>
  </si>
  <si>
    <t>Dawson (1982)</t>
  </si>
  <si>
    <t>Bartlett (2003)</t>
  </si>
  <si>
    <t>CSIRO (1989)</t>
  </si>
  <si>
    <t>FFMG (2007)</t>
  </si>
  <si>
    <t>Geddes &amp; Pfeiffer (1981)</t>
  </si>
  <si>
    <t>Hunt, Hamwood &amp; Ollerenshaw (1995)</t>
  </si>
  <si>
    <t>Pratt (1980)</t>
  </si>
  <si>
    <t>Keeves &amp; Douglas (1983)</t>
  </si>
  <si>
    <t>Watson, Morgan &amp; Rolland (1983)</t>
  </si>
  <si>
    <t>Rawson, Billing &amp; Duncan (1983)</t>
  </si>
  <si>
    <t>Van Didden (1978)</t>
  </si>
  <si>
    <r>
      <rPr>
        <sz val="10"/>
        <rFont val="Calibri"/>
        <family val="2"/>
        <scheme val="minor"/>
      </rPr>
      <t>ACT</t>
    </r>
  </si>
  <si>
    <r>
      <rPr>
        <sz val="10"/>
        <rFont val="Calibri"/>
        <family val="2"/>
        <scheme val="minor"/>
      </rPr>
      <t>Uriarra</t>
    </r>
  </si>
  <si>
    <r>
      <rPr>
        <sz val="10"/>
        <rFont val="Calibri"/>
        <family val="2"/>
        <scheme val="minor"/>
      </rPr>
      <t>Mt Stromlo</t>
    </r>
  </si>
  <si>
    <r>
      <rPr>
        <sz val="10"/>
        <rFont val="Calibri"/>
        <family val="2"/>
        <scheme val="minor"/>
      </rPr>
      <t>Blanket Hill</t>
    </r>
  </si>
  <si>
    <r>
      <rPr>
        <sz val="10"/>
        <rFont val="Calibri"/>
        <family val="2"/>
        <scheme val="minor"/>
      </rPr>
      <t>Creswick</t>
    </r>
  </si>
  <si>
    <r>
      <rPr>
        <sz val="10"/>
        <rFont val="Calibri"/>
        <family val="2"/>
        <scheme val="minor"/>
      </rPr>
      <t>NSW</t>
    </r>
  </si>
  <si>
    <r>
      <rPr>
        <sz val="10"/>
        <rFont val="Calibri"/>
        <family val="2"/>
        <scheme val="minor"/>
      </rPr>
      <t>Woodburn</t>
    </r>
  </si>
  <si>
    <r>
      <rPr>
        <sz val="10"/>
        <rFont val="Calibri"/>
        <family val="2"/>
        <scheme val="minor"/>
      </rPr>
      <t>Jervis Bay</t>
    </r>
  </si>
  <si>
    <r>
      <rPr>
        <sz val="10"/>
        <rFont val="Calibri"/>
        <family val="2"/>
        <scheme val="minor"/>
      </rPr>
      <t>Queenstown</t>
    </r>
  </si>
  <si>
    <r>
      <rPr>
        <sz val="10"/>
        <rFont val="Calibri"/>
        <family val="2"/>
        <scheme val="minor"/>
      </rPr>
      <t>Warwick</t>
    </r>
  </si>
  <si>
    <r>
      <rPr>
        <sz val="10"/>
        <rFont val="Calibri"/>
        <family val="2"/>
        <scheme val="minor"/>
      </rPr>
      <t>Cyclone Alby</t>
    </r>
  </si>
  <si>
    <r>
      <rPr>
        <sz val="10"/>
        <rFont val="Calibri"/>
        <family val="2"/>
        <scheme val="minor"/>
      </rPr>
      <t>Nowra</t>
    </r>
  </si>
  <si>
    <r>
      <rPr>
        <sz val="10"/>
        <rFont val="Calibri"/>
        <family val="2"/>
        <scheme val="minor"/>
      </rPr>
      <t>Kelly Range</t>
    </r>
  </si>
  <si>
    <r>
      <rPr>
        <sz val="10"/>
        <rFont val="Calibri"/>
        <family val="2"/>
        <scheme val="minor"/>
      </rPr>
      <t>Maryborough</t>
    </r>
  </si>
  <si>
    <r>
      <rPr>
        <sz val="10"/>
        <rFont val="Calibri"/>
        <family val="2"/>
        <scheme val="minor"/>
      </rPr>
      <t>SE Coast</t>
    </r>
  </si>
  <si>
    <r>
      <rPr>
        <sz val="10"/>
        <rFont val="Calibri"/>
        <family val="2"/>
        <scheme val="minor"/>
      </rPr>
      <t>Bright</t>
    </r>
  </si>
  <si>
    <r>
      <rPr>
        <sz val="10"/>
        <rFont val="Calibri"/>
        <family val="2"/>
        <scheme val="minor"/>
      </rPr>
      <t>Bathurst</t>
    </r>
  </si>
  <si>
    <r>
      <rPr>
        <sz val="10"/>
        <rFont val="Calibri"/>
        <family val="2"/>
        <scheme val="minor"/>
      </rPr>
      <t>Bombala</t>
    </r>
  </si>
  <si>
    <r>
      <rPr>
        <sz val="10"/>
        <rFont val="Calibri"/>
        <family val="2"/>
        <scheme val="minor"/>
      </rPr>
      <t>Macedon</t>
    </r>
  </si>
  <si>
    <r>
      <rPr>
        <sz val="10"/>
        <rFont val="Calibri"/>
        <family val="2"/>
        <scheme val="minor"/>
      </rPr>
      <t>Landsborough</t>
    </r>
  </si>
  <si>
    <r>
      <rPr>
        <sz val="10"/>
        <rFont val="Calibri"/>
        <family val="2"/>
        <scheme val="minor"/>
      </rPr>
      <t>Nannup Folly Plantation</t>
    </r>
  </si>
  <si>
    <r>
      <rPr>
        <sz val="10"/>
        <rFont val="Calibri"/>
        <family val="2"/>
        <scheme val="minor"/>
      </rPr>
      <t>Pierces Creek</t>
    </r>
  </si>
  <si>
    <r>
      <rPr>
        <sz val="10"/>
        <rFont val="Calibri"/>
        <family val="2"/>
        <scheme val="minor"/>
      </rPr>
      <t>Myalup</t>
    </r>
  </si>
  <si>
    <r>
      <rPr>
        <sz val="10"/>
        <rFont val="Calibri"/>
        <family val="2"/>
        <scheme val="minor"/>
      </rPr>
      <t>Yanchep</t>
    </r>
  </si>
  <si>
    <r>
      <rPr>
        <sz val="10"/>
        <rFont val="Calibri"/>
        <family val="2"/>
        <scheme val="minor"/>
      </rPr>
      <t>Gnangara</t>
    </r>
  </si>
  <si>
    <r>
      <rPr>
        <sz val="10"/>
        <rFont val="Calibri"/>
        <family val="2"/>
        <scheme val="minor"/>
      </rPr>
      <t>Bridgetown</t>
    </r>
  </si>
  <si>
    <t>Burrows, Ward &amp; Robinson (2000)</t>
  </si>
  <si>
    <t>Smith (1992)</t>
  </si>
  <si>
    <t>Woods &amp; Forests (1959)</t>
  </si>
  <si>
    <t>Woods &amp; Forests (1974)</t>
  </si>
  <si>
    <t>Penola</t>
  </si>
  <si>
    <t>Woods &amp; Forests (1951)</t>
  </si>
  <si>
    <t>The Bluff</t>
  </si>
  <si>
    <t>Cause</t>
  </si>
  <si>
    <t>FSA (2013)</t>
  </si>
  <si>
    <t>SE SA</t>
  </si>
  <si>
    <t>logging slash</t>
  </si>
  <si>
    <t>Cruz &amp; Plucinski (2007)</t>
  </si>
  <si>
    <t>GHD (2010)</t>
  </si>
  <si>
    <t>Pruning contractor</t>
  </si>
  <si>
    <t>Fire Management in Pine Plantations (unpublished).</t>
  </si>
  <si>
    <t>Billo Road Fire - report on fire behaviour phenomena and suppression activities.</t>
  </si>
  <si>
    <t>Plantation fire losses in Australia 1971-1989. Division of Forestry, Bushfire Research Unit (unpublished).</t>
  </si>
  <si>
    <r>
      <t xml:space="preserve">High intensity fires in plantations of </t>
    </r>
    <r>
      <rPr>
        <i/>
        <sz val="10"/>
        <color theme="1"/>
        <rFont val="Calibri"/>
        <family val="2"/>
        <scheme val="minor"/>
      </rPr>
      <t>Pinus radiata</t>
    </r>
    <r>
      <rPr>
        <sz val="10"/>
        <color theme="1"/>
        <rFont val="Calibri"/>
        <family val="2"/>
        <scheme val="minor"/>
      </rPr>
      <t>. Paper presented to Australian Forestry Standing Committee Research Working Group 6.</t>
    </r>
  </si>
  <si>
    <t>FSA spreadsheet of individual fire losses 1996-2013 (unpublished).</t>
  </si>
  <si>
    <t>GHD Department of Agriculture, Fisheries and Forestry, Report for FICCRF Plantation Amplified Bushfire Risk Study, Regional Plantation Forestry Fire Risk Assessment, Context Study Brief for Green Triangle, November 2010.</t>
  </si>
  <si>
    <t>Softwood plantation fire synopsis. Compiled by Forest Fire Management Group (endorsed by AFAC).</t>
  </si>
  <si>
    <t>The Millbrook Fire, March 8, 1990. Woods &amp; Forests Department internal report (unpublished)</t>
  </si>
  <si>
    <t>The Bright plantation fire, November 1982. Fire Research Branch Report No. 19, Forests Commission Victoria.</t>
  </si>
  <si>
    <t>Forest fires in South Australia on 16 February 1983 and subsequent future forest management aims. Aust For Vol 46 No 3. 1983</t>
  </si>
  <si>
    <t>Reference ID</t>
  </si>
  <si>
    <t>Reference title</t>
  </si>
  <si>
    <t>The 1982/83 forest fires in Victoria. Aust For Vol 46 No 3. 1983.</t>
  </si>
  <si>
    <t>WA Forests Dept (1984)</t>
  </si>
  <si>
    <t>CALM Annual Report (1988)</t>
  </si>
  <si>
    <t>WA Conservation and Land Management Annual Report 1988.</t>
  </si>
  <si>
    <t>WA Forests Dept Fire Protection Branch report 1984.</t>
  </si>
  <si>
    <t>SA Woods &amp; Forests Department Annual Report (1951).</t>
  </si>
  <si>
    <t>SA Woods &amp; Forests Department Annual Report (1959).</t>
  </si>
  <si>
    <t>SA Woods &amp; Forests Department Annual Report (1974).</t>
  </si>
  <si>
    <t>The Myalup Wildfire 1991. Fire Protection Branch. Department of Conservation and Land Management, WA.</t>
  </si>
  <si>
    <t>CALM Annual Report (1991)</t>
  </si>
  <si>
    <t>WA Conservation and Land Management Annual Report 1991.</t>
  </si>
  <si>
    <t>Beerburrum Wildfires - September and November 1994</t>
  </si>
  <si>
    <t>Behaviour and some impacts of a large wildfire in the Gnangara maritime pine WA. CALMScience Vol 3, No 2 (2000).</t>
  </si>
  <si>
    <t>Caroline Forest</t>
  </si>
  <si>
    <t>Woods &amp; Forests (1929)</t>
  </si>
  <si>
    <t>SA Woods &amp; Forests Department Annual Report (1929).</t>
  </si>
  <si>
    <t>Mount Burr Forest</t>
  </si>
  <si>
    <t>Woods &amp; Forests (1934)</t>
  </si>
  <si>
    <t>SA Woods &amp; Forests Department Annual Report (1934).</t>
  </si>
  <si>
    <t>Myora Forest</t>
  </si>
  <si>
    <t>Woods &amp; Forests (1943)</t>
  </si>
  <si>
    <t>SA Woods &amp; Forests Department Annual Report (1943).</t>
  </si>
  <si>
    <t>Woods &amp; Forests (1945)</t>
  </si>
  <si>
    <t>Woods &amp; Forests (1944)</t>
  </si>
  <si>
    <t>SA Woods &amp; Forests Department Annual Report (1944).</t>
  </si>
  <si>
    <t>SA Woods &amp; Forests Department Annual Report (1945).</t>
  </si>
  <si>
    <t>Woods &amp; Forests (1947)</t>
  </si>
  <si>
    <t>Woods &amp; Forests (1953)</t>
  </si>
  <si>
    <t>SA Woods &amp; Forests Department Annual Report (1953).</t>
  </si>
  <si>
    <t>SA Woods &amp; Forests Department Annual Report (1947).</t>
  </si>
  <si>
    <t>Woods &amp; Forests (1955)</t>
  </si>
  <si>
    <t>SA Woods &amp; Forests Department Annual Report (1955).</t>
  </si>
  <si>
    <t>Woods &amp; Forests (1958)</t>
  </si>
  <si>
    <t>SA Woods &amp; Forests Department Annual Report (1958).</t>
  </si>
  <si>
    <t>Woods &amp; Forests (1961)</t>
  </si>
  <si>
    <t>SA Woods &amp; Forests Department Annual Report (1961).</t>
  </si>
  <si>
    <t>Woods &amp; Forests (1975)</t>
  </si>
  <si>
    <t>SA Woods &amp; Forests Department Annual Report (1975).</t>
  </si>
  <si>
    <t>Geddes (2005)</t>
  </si>
  <si>
    <t>Ken Nethercott, pers comm 2005</t>
  </si>
  <si>
    <t>Geddes (2008)</t>
  </si>
  <si>
    <t>Plunkett plantation</t>
  </si>
  <si>
    <t>FCNSW (2013)</t>
  </si>
  <si>
    <t>NSW 1932-2013 Fire stats plantation summary</t>
  </si>
  <si>
    <t>NT</t>
  </si>
  <si>
    <t>Melville Island</t>
  </si>
  <si>
    <t>Rolla Plains Fire</t>
  </si>
  <si>
    <t>Ac mangium</t>
  </si>
  <si>
    <t>Lightning</t>
  </si>
  <si>
    <t>Geddes (2007 - 2)</t>
  </si>
  <si>
    <t>Geddes (2007 - 1)</t>
  </si>
  <si>
    <t>Green Triangle plantation fire loss data collected from personal communications with a number of Green Triangle foresters in early 2005.</t>
  </si>
  <si>
    <t>Terang Fire</t>
  </si>
  <si>
    <t>Power lines</t>
  </si>
  <si>
    <t>Machinery</t>
  </si>
  <si>
    <t>Geddes (2019)</t>
  </si>
  <si>
    <t>Geddes (2020 - 1)</t>
  </si>
  <si>
    <t>Geddes (2020 - 2)</t>
  </si>
  <si>
    <t>Geddes (2020 - 3)</t>
  </si>
  <si>
    <t>Ravine Fire</t>
  </si>
  <si>
    <t>KI Fire</t>
  </si>
  <si>
    <t>VH</t>
  </si>
  <si>
    <t>Peak View, via Bredbo</t>
  </si>
  <si>
    <t>Good Good Fire</t>
  </si>
  <si>
    <t>High</t>
  </si>
  <si>
    <t>Western Australia</t>
  </si>
  <si>
    <t>NFI region</t>
  </si>
  <si>
    <t>Northern Territory</t>
  </si>
  <si>
    <t>From 1959 to current, only losses exceeding 100 ha have been included.</t>
  </si>
  <si>
    <t>In the period from 1929 to 1958, because of the smaller size of the national estate, losses in excess of 60 ha have been included.</t>
  </si>
  <si>
    <t>Mount Lofty Ranges and Kangaroo Island</t>
  </si>
  <si>
    <t>NPI region</t>
  </si>
  <si>
    <t>R01</t>
  </si>
  <si>
    <t>R02</t>
  </si>
  <si>
    <t>R03</t>
  </si>
  <si>
    <t>R04</t>
  </si>
  <si>
    <t>North Queensland</t>
  </si>
  <si>
    <t>South East Queensland</t>
  </si>
  <si>
    <t>Northern Tablelands (NSW)</t>
  </si>
  <si>
    <t>North Coast (NSW)</t>
  </si>
  <si>
    <t>Central Tablelands (NSW)</t>
  </si>
  <si>
    <t>Southern Tablelands (NSW)</t>
  </si>
  <si>
    <t>Murray Valley (NSW/Vic)</t>
  </si>
  <si>
    <t>Green Triangle (SA/Vic)</t>
  </si>
  <si>
    <t>Central Victoria</t>
  </si>
  <si>
    <t>Central Gippsland</t>
  </si>
  <si>
    <t>East Gippsland - Bombala (Vic/NSW)</t>
  </si>
  <si>
    <t>Tasmania</t>
  </si>
  <si>
    <t>NPI code used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</si>
  <si>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</si>
  <si>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</si>
  <si>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</si>
  <si>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</si>
  <si>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</si>
  <si>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</si>
  <si>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</si>
  <si>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</si>
  <si>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</si>
  <si>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</si>
  <si>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2017/18 area (ha)</t>
  </si>
  <si>
    <t>TOTAL AUST PLANTATION AREA</t>
  </si>
  <si>
    <t>Arson</t>
  </si>
  <si>
    <t>Mundaring</t>
  </si>
  <si>
    <t>Geddes (2018 - 1)</t>
  </si>
  <si>
    <t>Geddes (2018 - 2)</t>
  </si>
  <si>
    <t>CAT</t>
  </si>
  <si>
    <t>EXT</t>
  </si>
  <si>
    <t>HIGH</t>
  </si>
  <si>
    <t>Esperance</t>
  </si>
  <si>
    <t>MOD</t>
  </si>
  <si>
    <t>Geddes (2020 - 4)</t>
  </si>
  <si>
    <t>Mooralla</t>
  </si>
  <si>
    <t>Macquarie fire</t>
  </si>
  <si>
    <t>Escape burn</t>
  </si>
  <si>
    <t>Geddes (2017)</t>
  </si>
  <si>
    <t>Delegate</t>
  </si>
  <si>
    <t>Snowy River Complex</t>
  </si>
  <si>
    <t>Geddes (2014 - 1)</t>
  </si>
  <si>
    <t>Geddes (2014 - 2)</t>
  </si>
  <si>
    <t>Jan 2014</t>
  </si>
  <si>
    <t>Rancho-X plantation</t>
  </si>
  <si>
    <t>Bundaleer Forest</t>
  </si>
  <si>
    <t>ABC (2013)</t>
  </si>
  <si>
    <t>FSA spreadsheet of Mid North fire losses in 2013 &amp; 2014 (unpublished).</t>
  </si>
  <si>
    <t>FSA (2014 - 1)</t>
  </si>
  <si>
    <t>FSA (2014 - 2)</t>
  </si>
  <si>
    <t>FSA (2014 - 1), FSA (2014 - 2)</t>
  </si>
  <si>
    <t>FSA (2014 - 1), ABC (2013)</t>
  </si>
  <si>
    <t>Geddes (2014 - 3)</t>
  </si>
  <si>
    <t>Steenholdt plantation</t>
  </si>
  <si>
    <t>FFD categories used</t>
  </si>
  <si>
    <t>Low</t>
  </si>
  <si>
    <t>0-5</t>
  </si>
  <si>
    <t>5-12</t>
  </si>
  <si>
    <t>12-24</t>
  </si>
  <si>
    <t>24-45</t>
  </si>
  <si>
    <t>45-100</t>
  </si>
  <si>
    <t>100+</t>
  </si>
  <si>
    <t>Moderate</t>
  </si>
  <si>
    <t>Very High</t>
  </si>
  <si>
    <t>Extreme</t>
  </si>
  <si>
    <t>Catastrophic</t>
  </si>
  <si>
    <t>Rating</t>
  </si>
  <si>
    <t>Abbrev.</t>
  </si>
  <si>
    <t>LOW</t>
  </si>
  <si>
    <t>dunnii</t>
  </si>
  <si>
    <t>Yarrabin Fire</t>
  </si>
  <si>
    <t>Kybeyan pltn, near Cooma</t>
  </si>
  <si>
    <t>Geddes (2013 - 1)</t>
  </si>
  <si>
    <t>Geddes (2013 - 2)</t>
  </si>
  <si>
    <t>Albany</t>
  </si>
  <si>
    <t>Lyster plantation</t>
  </si>
  <si>
    <t>Cerno (2013)</t>
  </si>
  <si>
    <t>Insurance documentation about P2001 Lyster plantation fire dated 5 Feb 13 (unpublished).</t>
  </si>
  <si>
    <t>IRS Services (2013)</t>
  </si>
  <si>
    <t>Operational Review - Kentbruck Fire - January 2013 (released Aug 2013)</t>
  </si>
  <si>
    <t>Geddes (2013-5)</t>
  </si>
  <si>
    <t>Geddes (2013 - 3)</t>
  </si>
  <si>
    <t>Geddes (2013 - 4)</t>
  </si>
  <si>
    <t>Geddes (2013 - 5)</t>
  </si>
  <si>
    <t>Campfire</t>
  </si>
  <si>
    <t>radiata &amp; eucalypt</t>
  </si>
  <si>
    <t>Geddes (2013-3), Gunns (2013-2)</t>
  </si>
  <si>
    <t>Gunns (2013 - 2)</t>
  </si>
  <si>
    <t>Gunns powerpoint presentation on the Tasmanian fires in Jan 2013 (unpublished).</t>
  </si>
  <si>
    <t>Gunns (2013 - 1)</t>
  </si>
  <si>
    <t>Geddes (2013-4), Gunns (2013-2)</t>
  </si>
  <si>
    <t>Geddes (2013-2), Gunns (2013-2)</t>
  </si>
  <si>
    <t>Mount Ray plantation</t>
  </si>
  <si>
    <t>teak</t>
  </si>
  <si>
    <t>R05</t>
  </si>
  <si>
    <t>Geddes (2012 - 1)</t>
  </si>
  <si>
    <t>Geddes (2012 - 2)</t>
  </si>
  <si>
    <t>New Norfolk</t>
  </si>
  <si>
    <t>McArthur (1965)</t>
  </si>
  <si>
    <t>CSIRO (1989), Angus Carnegie, Damien O’Reilly</t>
  </si>
  <si>
    <t>Geddes (2010 - 1)</t>
  </si>
  <si>
    <t>Geddes (2010 - 2)</t>
  </si>
  <si>
    <t>Geddes (2010 - 3)</t>
  </si>
  <si>
    <t>Dwellingup</t>
  </si>
  <si>
    <t>Waroona Fire</t>
  </si>
  <si>
    <t>Report of the Fire Special Inquiry into the January 2016 Waroona Fire</t>
  </si>
  <si>
    <t>Geddes (2016)</t>
  </si>
  <si>
    <t xml:space="preserve">Black Saturday </t>
  </si>
  <si>
    <t>Kyneton-Baynton Fire</t>
  </si>
  <si>
    <t>East Kilmore Fire</t>
  </si>
  <si>
    <t>Murrindindi Fire</t>
  </si>
  <si>
    <t>Geddes (2009 - 1)</t>
  </si>
  <si>
    <t>Geddes (2009 - 2)</t>
  </si>
  <si>
    <t>Geddes (2009 - 3)</t>
  </si>
  <si>
    <t>"Plantation losses resulting from the Victorian fires 2009". Presentation to the Tasmania AFG Branch on 11 Aug 2009.</t>
  </si>
  <si>
    <t>Bangor Fire map of final area burnt, produced by ForestrySA</t>
  </si>
  <si>
    <t>Peninsula Fire</t>
  </si>
  <si>
    <t>Rocky Gully</t>
  </si>
  <si>
    <t>Bridgetown</t>
  </si>
  <si>
    <t>Backburn</t>
  </si>
  <si>
    <t>Geddes (2012 - 3)</t>
  </si>
  <si>
    <t>Geddes (2012 - 4)</t>
  </si>
  <si>
    <t>Geddes (2012 - 5)</t>
  </si>
  <si>
    <t>Geddes (2012 - 6)</t>
  </si>
  <si>
    <t>Stephenson plantation</t>
  </si>
  <si>
    <t>Baanbooren plantation</t>
  </si>
  <si>
    <t>Duckpond plantation</t>
  </si>
  <si>
    <t>Conella plantation</t>
  </si>
  <si>
    <t>Miriamvale</t>
  </si>
  <si>
    <t>Gin Gin</t>
  </si>
  <si>
    <t>AKD (2006)</t>
  </si>
  <si>
    <t>Internal AKD Softwoods report of fire damage to Mules plantation, Lake Mundi (dated 11 Dec 2006)</t>
  </si>
  <si>
    <t>Geddes (2006 - 1)</t>
  </si>
  <si>
    <t>Ballarat</t>
  </si>
  <si>
    <t>Geddes (2006 - 2)</t>
  </si>
  <si>
    <t>CFA (2005)</t>
  </si>
  <si>
    <t>CFA Wildfire Investigation Report into the Dunmoor Fire 9 April 2005</t>
  </si>
  <si>
    <t>Saddleback pltn</t>
  </si>
  <si>
    <t>Rayner Rd fire</t>
  </si>
  <si>
    <t>Slash heaps</t>
  </si>
  <si>
    <t>ForestryTAS (2004)</t>
  </si>
  <si>
    <t>Fire Investigation Report Fire W05412 - 04/05. Saddleback Plantation/Rayner Road Fire. Report dated 14 Oct 2004.</t>
  </si>
  <si>
    <t>SAPFOR (2005)</t>
  </si>
  <si>
    <t>Longford Fire</t>
  </si>
  <si>
    <t>Longford, Gippsland</t>
  </si>
  <si>
    <t>Royal Commission (2006), Bartlett (2003)</t>
  </si>
  <si>
    <t>Royal Commission (2006)</t>
  </si>
  <si>
    <t>The Canberra Firestorm: Inquest and inquiry. Maria Doogan, Coroner (2006).</t>
  </si>
  <si>
    <t>Royal Commission (2010)</t>
  </si>
  <si>
    <t>2009 Victorian Bushfires Royal Commission. Government Printer for the State of Victoria.</t>
  </si>
  <si>
    <t>Geddes (2009 - 1), Royal Commission (2010)</t>
  </si>
  <si>
    <t>Vehicle breakdown</t>
  </si>
  <si>
    <t>The Caroline Forest Fire 2 February 1979. SA Woods &amp; Forests Department Bulletin 26.</t>
  </si>
  <si>
    <t>Talbot Fire</t>
  </si>
  <si>
    <t>Geddes (2003 - 1)</t>
  </si>
  <si>
    <t>Geddes (2003 - 2)</t>
  </si>
  <si>
    <t>Karoo plantation</t>
  </si>
  <si>
    <t>Geddes (2003 - 3)</t>
  </si>
  <si>
    <t>McArthur, Douglas &amp; Mitchell (1966)</t>
  </si>
  <si>
    <t>The Wandilo Fire, 5 April 1958: Fire behaviour and associated meteorological and fuel conditions. Forestry and Timber Bureau.</t>
  </si>
  <si>
    <t>Lowmead</t>
  </si>
  <si>
    <t>Ruhl &amp; Kimberley Pk</t>
  </si>
  <si>
    <t>Beechworth Fire</t>
  </si>
  <si>
    <t>Hunt, Hamwood &amp; Ollerenshaw (1995), Zed (2020)</t>
  </si>
  <si>
    <t>Bark heap</t>
  </si>
  <si>
    <t>Beerburrum Fire</t>
  </si>
  <si>
    <t>Zed (2020)</t>
  </si>
  <si>
    <t>FPC (2020)</t>
  </si>
  <si>
    <t>pinaster &amp; bluegum</t>
  </si>
  <si>
    <t>Cascades Fire</t>
  </si>
  <si>
    <t>Beraking plantation</t>
  </si>
  <si>
    <t>Perth Hills</t>
  </si>
  <si>
    <t>Pinjar pltn</t>
  </si>
  <si>
    <t>Swan Coast</t>
  </si>
  <si>
    <t>Pinjar &amp; Yanchep pltns</t>
  </si>
  <si>
    <t>Blackwood Valley</t>
  </si>
  <si>
    <t>Ferndale and Lewana</t>
  </si>
  <si>
    <t>Yanchep pltn</t>
  </si>
  <si>
    <t>Southampton, Lewana</t>
  </si>
  <si>
    <t>Gnangara</t>
  </si>
  <si>
    <t>Thomson Brook pltn</t>
  </si>
  <si>
    <t>Accidental</t>
  </si>
  <si>
    <t>Mid West</t>
  </si>
  <si>
    <t>pinaster &amp; sandalwood</t>
  </si>
  <si>
    <t>Mimengarra</t>
  </si>
  <si>
    <t>Geddes (2018 - 2), FPC (2020)</t>
  </si>
  <si>
    <t>Dandaragan 5</t>
  </si>
  <si>
    <t>Munglinup 1</t>
  </si>
  <si>
    <t>Unknown</t>
  </si>
  <si>
    <t>Fingal Valley</t>
  </si>
  <si>
    <t>Towerhill pltn</t>
  </si>
  <si>
    <t>ABC (2020)</t>
  </si>
  <si>
    <t>O'Hehir (2020)</t>
  </si>
  <si>
    <t>Information on several ForestrySA/Woods &amp; Forests Dept plantation fires</t>
  </si>
  <si>
    <t>Gympie</t>
  </si>
  <si>
    <t>Toolara</t>
  </si>
  <si>
    <t>Belanglo</t>
  </si>
  <si>
    <t>Sutton (2020)</t>
  </si>
  <si>
    <t>Castlereigh</t>
  </si>
  <si>
    <t>Information on several NSW State Forests plantation fires</t>
  </si>
  <si>
    <t>Penrose</t>
  </si>
  <si>
    <t>CSIRO (1989), Sutton (2020)</t>
  </si>
  <si>
    <t>Electrical fault</t>
  </si>
  <si>
    <t>Canobolas State Forest</t>
  </si>
  <si>
    <t>Orange</t>
  </si>
  <si>
    <t>Fraser Coast Chronicle (2013)</t>
  </si>
  <si>
    <t>Fraser Coast Chronicle news report on the Fraser Coast fires (dated 27 Dec 2013)</t>
  </si>
  <si>
    <t>Aurik (2020)</t>
  </si>
  <si>
    <t>Information on Taswood Estate pine fire losses (10 Mar 2020)</t>
  </si>
  <si>
    <t>FPC historical data on larger scale plantation fires in WA (from David Guille, 9 Mar 2020).</t>
  </si>
  <si>
    <t>ForestryTAS (2004), Aurik (2020)</t>
  </si>
  <si>
    <t>Branches Creek Fire</t>
  </si>
  <si>
    <t>Scamander</t>
  </si>
  <si>
    <t>Aurik (2020), ABC (2020)</t>
  </si>
  <si>
    <t>Ferguson (2016)</t>
  </si>
  <si>
    <t>Vehicle</t>
  </si>
  <si>
    <t>Near Nelson</t>
  </si>
  <si>
    <t>Hein (2020)</t>
  </si>
  <si>
    <t>Personal communications on 9 Mar 2020 with Peter Zed about the 1994 Beerburrum fire</t>
  </si>
  <si>
    <t>Personal communications on 3 Mar 2020 with Laurie Hein, GTFP, about the Kentbruck Fire.</t>
  </si>
  <si>
    <t>Rawson, Billing &amp; Duncan (1983), HVP (2020)</t>
  </si>
  <si>
    <t>HVP (2020)</t>
  </si>
  <si>
    <t>Wildfire loss data provided by Ruth Ryan, HVP, 10 Mar 2020.</t>
  </si>
  <si>
    <t>The behaviour characteristics of the Longford Fire: 17 Nov 1962. Published by the Forestry and Timber Bureau as Leaflet No. 91 (1965).</t>
  </si>
  <si>
    <t>Oberon</t>
  </si>
  <si>
    <t>Heywood</t>
  </si>
  <si>
    <t>Geddes (2006 - 3)</t>
  </si>
  <si>
    <t>Dergholm</t>
  </si>
  <si>
    <t>Mount Crawford Forest</t>
  </si>
  <si>
    <t>SAPFOR (2005), O'Hehir (2020)</t>
  </si>
  <si>
    <t>Mount Gambier</t>
  </si>
  <si>
    <t>Geddes (2005), O'Hehir (2020)</t>
  </si>
  <si>
    <t>FSA (2013), O'Hehir (2020)</t>
  </si>
  <si>
    <t>Mount Bold</t>
  </si>
  <si>
    <t>Samson Flat Fire</t>
  </si>
  <si>
    <t>Tantanoola Fire</t>
  </si>
  <si>
    <t>Mount Gambier Forest</t>
  </si>
  <si>
    <t>Incinerator</t>
  </si>
  <si>
    <t>Ryan (2020)</t>
  </si>
  <si>
    <t>McArthur (1965), Ryan (2020)</t>
  </si>
  <si>
    <t>Dawson (1982), Ryan (2020)</t>
  </si>
  <si>
    <t>Watson, Morgan &amp; Rolland (1983), Ryan (2020)</t>
  </si>
  <si>
    <t>Jeeralang Fire</t>
  </si>
  <si>
    <t>Cigarette</t>
  </si>
  <si>
    <t>Otways Fire #7</t>
  </si>
  <si>
    <t>Otways Ranges</t>
  </si>
  <si>
    <t>Ovens Pltn</t>
  </si>
  <si>
    <t>Mt Buffalo Fire</t>
  </si>
  <si>
    <t>Rose River Fire</t>
  </si>
  <si>
    <t>Lyons</t>
  </si>
  <si>
    <t>SAPFOR (2005), HVP (2020)</t>
  </si>
  <si>
    <t>Mt Lonarch</t>
  </si>
  <si>
    <t>Emu Track</t>
  </si>
  <si>
    <t>Mount Buffalo</t>
  </si>
  <si>
    <t>Mullundung</t>
  </si>
  <si>
    <t>Stanley</t>
  </si>
  <si>
    <t>Callaghans Creek</t>
  </si>
  <si>
    <t>Geddes (2003 - 2), HVP (2020)</t>
  </si>
  <si>
    <t>Dutson Downs</t>
  </si>
  <si>
    <t>Total fire area</t>
  </si>
  <si>
    <t>Tremaine Swamp Fire</t>
  </si>
  <si>
    <t>Geddes (2006 - 1), HVP (2020)</t>
  </si>
  <si>
    <t>Rileys Rd Fire</t>
  </si>
  <si>
    <t>Ballarat (Scarsdale)</t>
  </si>
  <si>
    <t>Bartlett (2003), Royal Commission (2006)</t>
  </si>
  <si>
    <t>Royalla Fire</t>
  </si>
  <si>
    <t>???</t>
  </si>
  <si>
    <t>Mules plantation, Lake Mundi</t>
  </si>
  <si>
    <t>Degholm Fire</t>
  </si>
  <si>
    <t>Great Divide Complex</t>
  </si>
  <si>
    <t>Coopers Creek</t>
  </si>
  <si>
    <t>Creamery Road</t>
  </si>
  <si>
    <t>Benalla</t>
  </si>
  <si>
    <t>Tatong</t>
  </si>
  <si>
    <t>Lake Buffalo</t>
  </si>
  <si>
    <t>Weises Road Fire</t>
  </si>
  <si>
    <t>Geddes (2007 - 3)</t>
  </si>
  <si>
    <t>Geddes (2007 - 3), Aurik (2020)</t>
  </si>
  <si>
    <t>Delburn Complex</t>
  </si>
  <si>
    <t>HVP (2020), Geddes (2009 - 1)</t>
  </si>
  <si>
    <t>Geddes (2009 - 1), Royal Comm (2010), HVP (2020)</t>
  </si>
  <si>
    <t>Churchill-Jeeralang</t>
  </si>
  <si>
    <t>IRS Services (2013), HVP (2020)</t>
  </si>
  <si>
    <t>Hernes-Oak, Morwell</t>
  </si>
  <si>
    <t>Jack River-Egans Road</t>
  </si>
  <si>
    <t>Spot fire</t>
  </si>
  <si>
    <t>Mt Ray no 2</t>
  </si>
  <si>
    <t>Hernes-Oak, Strzelecki</t>
  </si>
  <si>
    <t>Scottsburn-Finns Rd</t>
  </si>
  <si>
    <t>HVP (2020), Geddes (2015</t>
  </si>
  <si>
    <t>McDonalds Track</t>
  </si>
  <si>
    <t>Rosedale West Bdry Tk</t>
  </si>
  <si>
    <t>Yinnah South</t>
  </si>
  <si>
    <t>NW Tas</t>
  </si>
  <si>
    <t>Central Tas (Ouse)</t>
  </si>
  <si>
    <t>Chainsaw</t>
  </si>
  <si>
    <t>Beerburrum</t>
  </si>
  <si>
    <t>Toorbool</t>
  </si>
  <si>
    <t>Venz (2005)</t>
  </si>
  <si>
    <t>Fire occurrences at Beerburrum (Jul 2005)</t>
  </si>
  <si>
    <t>Glasshouse</t>
  </si>
  <si>
    <t>Hunt, Hamwood &amp; Ollerenshaw (1995), Venz (2005)</t>
  </si>
  <si>
    <t>Bribie Island</t>
  </si>
  <si>
    <t>Donnybrook</t>
  </si>
  <si>
    <t>FFMG (2007), Venz (2005)</t>
  </si>
  <si>
    <t>Swain, Raddatz, Twin</t>
  </si>
  <si>
    <t>No report. Observations only of the Rocky Gully fire, WA, with photographs taken soon after the fire.</t>
  </si>
  <si>
    <t>No report. Observations only of the McGauran fire, Gippsland, with photographs taken soon after the fire.</t>
  </si>
  <si>
    <t>Harvesting op</t>
  </si>
  <si>
    <t>Geddes (2005), SAPFOR (2005), O'Hehir (2020)</t>
  </si>
  <si>
    <t>Digby</t>
  </si>
  <si>
    <t>Nethercott (2020)</t>
  </si>
  <si>
    <t>Spreadsheet of fire events between 1956 and 2013 attended by SAPFOR/AUSPINE/Gunns crews</t>
  </si>
  <si>
    <t>Slasher</t>
  </si>
  <si>
    <t>Dorodong</t>
  </si>
  <si>
    <t>Caulfield pltn</t>
  </si>
  <si>
    <t>Max FFD</t>
  </si>
  <si>
    <t>Bunbury</t>
  </si>
  <si>
    <t>Grimwade</t>
  </si>
  <si>
    <t>Keranda pltn</t>
  </si>
  <si>
    <t>Cownie (2020)</t>
  </si>
  <si>
    <t>Personal communication with Jeff Cownie on 13 Mar 2020, re GT fires in Dec 2019 and Jan 2020</t>
  </si>
  <si>
    <t>POW Lane</t>
  </si>
  <si>
    <t>Manjimup</t>
  </si>
  <si>
    <t>Tuncurry</t>
  </si>
  <si>
    <t>Kersbrook</t>
  </si>
  <si>
    <t>Mingbool</t>
  </si>
  <si>
    <t>Wandilo</t>
  </si>
  <si>
    <t>Wirrabara Forest</t>
  </si>
  <si>
    <t>Kongorong</t>
  </si>
  <si>
    <t>Mount Lofty Ranges</t>
  </si>
  <si>
    <t>Mid North</t>
  </si>
  <si>
    <t>Glencoe</t>
  </si>
  <si>
    <t>Mount Crawford forest</t>
  </si>
  <si>
    <t>Mt Lofty Ranges</t>
  </si>
  <si>
    <t>Gippsland</t>
  </si>
  <si>
    <t>South East</t>
  </si>
  <si>
    <t>Central Vic</t>
  </si>
  <si>
    <t>Nelson</t>
  </si>
  <si>
    <t>Tumut</t>
  </si>
  <si>
    <t>Kangaroo Island</t>
  </si>
  <si>
    <t>Fraser Coast</t>
  </si>
  <si>
    <t>Tumbarumba</t>
  </si>
  <si>
    <t>Gippsland (Fernbank)</t>
  </si>
  <si>
    <t>Gippsland (Yarram)</t>
  </si>
  <si>
    <t>Edenhope</t>
  </si>
  <si>
    <t>Whitehead pltn</t>
  </si>
  <si>
    <t>Parsons (2020)</t>
  </si>
  <si>
    <t>Personal communications on 13 Mar 2020 with Lew Parsons about the Whitehead pine plantation fire (near Edenhope)</t>
  </si>
  <si>
    <t>North Coast</t>
  </si>
  <si>
    <t>Ash Wed - Mt Crawford</t>
  </si>
  <si>
    <t>Ash Wed - Kuitpo</t>
  </si>
  <si>
    <t>Speed (2020)</t>
  </si>
  <si>
    <t>Pltn area</t>
  </si>
  <si>
    <t>Penola &amp; Mt Gambier</t>
  </si>
  <si>
    <t>Ovens Pltn (Shelley)</t>
  </si>
  <si>
    <t>Walwa Fire</t>
  </si>
  <si>
    <t>Ovens Pltn (Merriang)</t>
  </si>
  <si>
    <t>Sedgley (2020)</t>
  </si>
  <si>
    <t>Personal communications on 14 Mar 2020 with John Sedgley about a pine plantation loss near Oberon in 2014</t>
  </si>
  <si>
    <t>GHD (2010), Lewis (1975)</t>
  </si>
  <si>
    <t>Lewis (1975)</t>
  </si>
  <si>
    <t>Woods &amp; Forests (1951), Lewis (1975)</t>
  </si>
  <si>
    <t>Geddes (2013 - 1), NASA (2013)</t>
  </si>
  <si>
    <t>NASA (2013)</t>
  </si>
  <si>
    <t>Earth Observatory (www.earthobservatory.nasa.gov/images/80187). Fire scar of the Yarrabin Fire.</t>
  </si>
  <si>
    <t>O'Hehir (2020), Burrows (2019)</t>
  </si>
  <si>
    <t>Burrows (2019)</t>
  </si>
  <si>
    <t>Lessons and Insights from Significant Bushfires in Australia and Overseas. Informing the 2018 Queensland Bushfires Review (May 2019).</t>
  </si>
  <si>
    <t>Ferguson (2016), Geddes (2016), Burrows (2019)</t>
  </si>
  <si>
    <t>Great Pine Tier Fire</t>
  </si>
  <si>
    <t>Central Plateau</t>
  </si>
  <si>
    <t>Brittons Link Fire</t>
  </si>
  <si>
    <t>Smithton</t>
  </si>
  <si>
    <t>Sheehan (2020), AFAC (2019)</t>
  </si>
  <si>
    <t>AFAC (2019)</t>
  </si>
  <si>
    <t>A review of the management of the Tasmanian of Dec 2019 - Mar 2019. Prepared for the Tasmanian government by AFAC (Jul 2019).</t>
  </si>
  <si>
    <t>Huonville &amp; Geeveston</t>
  </si>
  <si>
    <t>Sheehan (2020)</t>
  </si>
  <si>
    <t>Personal communications on 16 Mar 2020 with Dean Sheehan (Sustainable Timber Tasmania) about Tas plantation losses 2016-2019.</t>
  </si>
  <si>
    <t>Plantation losses &gt;100 ha references</t>
  </si>
  <si>
    <t>Cudlee Creek Fire</t>
  </si>
  <si>
    <t>A Hundred Years of State Forestry South Australia: 1875-1975. Woods &amp; Forests Department Bulletin 22.</t>
  </si>
  <si>
    <t>Jeremy Fire</t>
  </si>
  <si>
    <t>CSIRO (1989), Byrne (2020)</t>
  </si>
  <si>
    <t>Byrne (2020)</t>
  </si>
  <si>
    <t>Personal communication with John Byrne on 16 Mar 2020, re fire at Bathurst in Jan 1983</t>
  </si>
  <si>
    <t>Kentbruck</t>
  </si>
  <si>
    <t>Carters Rd Fire</t>
  </si>
  <si>
    <t>Rekindle heap</t>
  </si>
  <si>
    <t>Geddes (2005), Moore (2020)</t>
  </si>
  <si>
    <t>Moore (2020)</t>
  </si>
  <si>
    <t xml:space="preserve">Personal communications on 16 Mar 2020 with Andrew Moore about several pine plantation fires in the Green Triangle </t>
  </si>
  <si>
    <t>Geddes (2005), Nethercott (2020), Moore (2020)</t>
  </si>
  <si>
    <t>Woods &amp; Forests (1959), Moore (2020)</t>
  </si>
  <si>
    <t>Border Fire</t>
  </si>
  <si>
    <t>Dunns Road Fire</t>
  </si>
  <si>
    <t>Green Valley Fire</t>
  </si>
  <si>
    <t>East Ourie Creek Fire</t>
  </si>
  <si>
    <t>Tumbarumba/Batlow</t>
  </si>
  <si>
    <t>E Gippsland (Vic) - Bega (NSW)</t>
  </si>
  <si>
    <t>Personal communications on 13 Mar 2020 with Julian Speed (ForestrySA) about Cudlee Creek Fire pine plantation losses</t>
  </si>
  <si>
    <t>eucalypt</t>
  </si>
  <si>
    <t>Walcha</t>
  </si>
  <si>
    <t>Area loss</t>
  </si>
  <si>
    <t>Fires &gt;1000 ha</t>
  </si>
  <si>
    <t>Start year</t>
  </si>
  <si>
    <t>Geddes (2014 - 1), McGuffog (2020)</t>
  </si>
  <si>
    <t>McGuffog (2020)</t>
  </si>
  <si>
    <t xml:space="preserve">Personal communications on 19 Mar 2020 with Tim McGuffog about several pine plantation fires in NSW </t>
  </si>
  <si>
    <t>Dog Rocks Fire</t>
  </si>
  <si>
    <t>Sedgley (2020), McGuffog (2020)</t>
  </si>
  <si>
    <t>Casino</t>
  </si>
  <si>
    <t>Robinsons Road Fire</t>
  </si>
  <si>
    <t>McGuffog (2020), Northern Star (2018)</t>
  </si>
  <si>
    <t>Northern Star (2018)</t>
  </si>
  <si>
    <t>Northern Star on-line news report dated 16 Jun 18 (reporter Liana Turner)</t>
  </si>
  <si>
    <t>Stockyard Flat Fire</t>
  </si>
  <si>
    <t>Walcha News (2019)</t>
  </si>
  <si>
    <t>Walcha News, 9 Nov 2019. Article by journalist Vanessa Arundale</t>
  </si>
  <si>
    <t>This spreadsheet has been prepared to identify larger-scale plantation fire losses in Australia.</t>
  </si>
  <si>
    <t>Sheehan (2020), AFAC (2019), Moore (2020)</t>
  </si>
  <si>
    <t>Temma (NW coast)</t>
  </si>
  <si>
    <t>Arthur River Fire</t>
  </si>
  <si>
    <t>The Mercury (2016)</t>
  </si>
  <si>
    <t>On-line news report from The Mercury newspaper, dated 28 Jan, 2016, reporter Andrew Drummond</t>
  </si>
  <si>
    <t>ABC (2016)</t>
  </si>
  <si>
    <t>ABC news report on the Bundaleer Fire (report dated 17 Jan 2013)</t>
  </si>
  <si>
    <t>ABC news report on the Fingal Valley Fire (report dated 5 Jan 2020)</t>
  </si>
  <si>
    <t>Moore (2020), The Mercury (2016), ABC (2016)</t>
  </si>
  <si>
    <t>Rivereaux Road Fire</t>
  </si>
  <si>
    <t>No fires</t>
  </si>
  <si>
    <t>Decade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</si>
  <si>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</si>
  <si>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</si>
  <si>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</si>
  <si>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</si>
  <si>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</si>
  <si>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</si>
  <si>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</si>
  <si>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</si>
  <si>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2010-2019</t>
  </si>
  <si>
    <t>2000-2009</t>
  </si>
  <si>
    <t>2020-2029</t>
  </si>
  <si>
    <t>"HVP Northern Region Fire Impacts" a presentation by Anne Partridge to the South West Slopes Forestry HUB, 28 Feb 2020</t>
  </si>
  <si>
    <t>Partridge (2020)</t>
  </si>
  <si>
    <t>Clements (2020)</t>
  </si>
  <si>
    <t>Personal communication with Phil Clements on 13 Mar 2020, re NSW fires in Jan 2020</t>
  </si>
  <si>
    <t>Report into fire losses at seven separate plantations impacted by the Peninsula Fire, Bridgetown, WA (unpublished report dated 3 Feb 2004).</t>
  </si>
  <si>
    <t>Report into fire loss at Moondara Fire, Gippsland (unpublished report dated 21 Feb 2006).</t>
  </si>
  <si>
    <t>Report into fire loss at Scarsdale Fire, Ballarat (unpublished report dated 25 Mar 2006).</t>
  </si>
  <si>
    <t>Report of Australian blue gum plantation fire losses 1994-2006 (unpublished report dated 23 Mar 2006).</t>
  </si>
  <si>
    <t>Report into fire loss at Mosgrove plantation, NSW (unpublished report dated 10 Jan 2007).</t>
  </si>
  <si>
    <t>Report into fire loss at Rolla Plains plantation, Melville Is, NT (unpublished report dated 11 Oct 2007).</t>
  </si>
  <si>
    <t>Report into fire loss at Saddleback plantation, Tas (unpublished report dated 28 Oct 2007).</t>
  </si>
  <si>
    <t>Report into fire loss at Jarmyn plantation, Kangaroo Is, SA (unpublished report dated 21 Jan 2008).</t>
  </si>
  <si>
    <t>Report into fire loss at Ruhl plantation, Qld (unpublished report dated 29 Sep 2009).</t>
  </si>
  <si>
    <t>Report into fire losses at Blackwood fires, WA (six separate unpublished reports dated 12 Feb 2009).</t>
  </si>
  <si>
    <t>Report into fire loss at Wayatinah plantation, Tas (unpublished report dated 4 Mar 2010).</t>
  </si>
  <si>
    <t>Report into fire loss at Woolnorth plantation, Tas (unpublished report dated 4 Mar 2010).</t>
  </si>
  <si>
    <t>Report into fire loss at Plunkett plantation, WA (unpublished report dated 14 Nov 2010).</t>
  </si>
  <si>
    <t>Report into fire loss at Mt Ray Station plantation, Cooktown, FNQ (unpublished report dated 12 Dec 2012).</t>
  </si>
  <si>
    <t>Report into fire loss at Forest Lodge plantation, Tasmania (unpublished report dated 16 Apr 2012).</t>
  </si>
  <si>
    <t>Report into fire loss at Stephenson plantation, Qld (unpublished report dated 21 Dec 2012).</t>
  </si>
  <si>
    <t>Report into fire loss at Baanbooren plantation, Qld (unpublished report dated 21 Dec 2012).</t>
  </si>
  <si>
    <t>Report into fire loss at Conella plantation, Qld (unpublished report dated 21 Dec 2012).</t>
  </si>
  <si>
    <t>Report into fire loss at Duckpond plantation, Qld (unpublished report dated 21 Dec 2012).</t>
  </si>
  <si>
    <t>Report into fire loss at Kybeyan plantation, NSW (unpublished report dated 26 Mar 2013).</t>
  </si>
  <si>
    <t>Report into plantation losses from the Fawcett fire in SE Tasmania (unpublished report dated 14 Mar 2013).</t>
  </si>
  <si>
    <t>Report into plantation losses from the Lake Repulse fire in Central Tasmania (unpublished report dated 13 Mar 2013).</t>
  </si>
  <si>
    <t>Report into plantation losses from the Speedwell Road fire in Central Tasmania (unpublished report dated 17 Mar 2013).</t>
  </si>
  <si>
    <t>Report into fire loss at Bennett Montpellier plantation, Ballarat (unpublished report dated 25 Jan 2013).</t>
  </si>
  <si>
    <t>Report into fire loss at Abbeygate plantations, NSW (unpublished report dated 31 Jan 2014).</t>
  </si>
  <si>
    <t>Report into fire loss at Avonleight &amp; Cabanandan plantations, Vic (unpublished report dated 19 Mar 2014).</t>
  </si>
  <si>
    <t>Report into fire loss at Steenholdt plantation, Gippsland, Vic (unpublished report dated 13 Mar 2014).</t>
  </si>
  <si>
    <t>Fire risk Survey of pine plantations managed by the Forest Products Commission WA (unpublished internal report dated 2 Nov 2016).</t>
  </si>
  <si>
    <t>Report into fire loss at Carter, Greenaway and Whitehead plantations, Vic (unpublished report dated 30 Dec 2017).</t>
  </si>
  <si>
    <t>Report into fire loss at Karoo plantation, Vic (unpublished report dated 29 Mar 2018).</t>
  </si>
  <si>
    <t>Report into fire loss at Mundaring plantation, WA (unpublished report dated 1 Mar 2018).</t>
  </si>
  <si>
    <t>Report into fire loss at NE River &amp; Stockdale plantations, Kangaroo Island, SA (unpublished report dated 7 Mar 2019).</t>
  </si>
  <si>
    <t>Report into fire loss at 5 separate Kangaroo Island plantations (unpublished report dated 15 Jan 2020).</t>
  </si>
  <si>
    <t>Report into fire loss caused by Ravine Fire, Kangaroo Island (unpublished report dated 17 Jan 2020).</t>
  </si>
  <si>
    <t>Report into fire loss at Rancho-X plantation, Esperance (unpublished report dated 31 Jan 2020).</t>
  </si>
  <si>
    <t>Report into fire loss at Jerangle plantation, NSW (unpublished report dated 25 Jan 2020).</t>
  </si>
  <si>
    <t>Gunns incident report into the Anna Downs plantation fire (unpublished dated 9 Jan 2013).</t>
  </si>
  <si>
    <t>Individual fires with plantation losses 1,000 ha or more</t>
  </si>
  <si>
    <t>Plantation area losses (&gt;100 ha each) per decade</t>
  </si>
  <si>
    <t>Boronia East</t>
  </si>
  <si>
    <t xml:space="preserve">Hybrid Pine </t>
  </si>
  <si>
    <t>Dunn (2020)</t>
  </si>
  <si>
    <t>Fire loss data provided from Andrew Dunn (HQPlantations) on 21 Mar 2020.</t>
  </si>
  <si>
    <t>Pumicestone</t>
  </si>
  <si>
    <t>Escaped campfire</t>
  </si>
  <si>
    <t>Magnolia</t>
  </si>
  <si>
    <t xml:space="preserve">Fraser Coast </t>
  </si>
  <si>
    <t xml:space="preserve">Melaleuca </t>
  </si>
  <si>
    <t xml:space="preserve">Slasher </t>
  </si>
  <si>
    <t>Brampton</t>
  </si>
  <si>
    <t>Central Qld</t>
  </si>
  <si>
    <t>sthn pine</t>
  </si>
  <si>
    <t>Araucaria</t>
  </si>
  <si>
    <t>Inland</t>
  </si>
  <si>
    <t>Jimna</t>
  </si>
  <si>
    <t>Pechey</t>
  </si>
  <si>
    <t>Coastal</t>
  </si>
  <si>
    <t>Elliot River</t>
  </si>
  <si>
    <t>FPC (2020), Ryan (2020)</t>
  </si>
  <si>
    <t>Partridge (2020), Ryan (2020)</t>
  </si>
  <si>
    <t>Historical information provided by Ruth Ryan between 10 &amp; 25 Mar 2020 of &gt;100 ha plantation fire losses in various areas</t>
  </si>
  <si>
    <t>Hein (2020), Moore (2020)</t>
  </si>
  <si>
    <t>Ournie/Mannus</t>
  </si>
  <si>
    <t>Moore (2020), Ryan (2020)</t>
  </si>
  <si>
    <t>Fire start</t>
  </si>
  <si>
    <t>Fire start:</t>
  </si>
  <si>
    <t>EXT: Started outside the plantation</t>
  </si>
  <si>
    <t>INT: Started inside the plantation</t>
  </si>
  <si>
    <t>INT</t>
  </si>
  <si>
    <t>Crewick</t>
  </si>
  <si>
    <t>Plantation area, by state/territory and type ('000 ha)</t>
  </si>
  <si>
    <t>1937–38</t>
  </si>
  <si>
    <t>1938–39</t>
  </si>
  <si>
    <t>1939–40</t>
  </si>
  <si>
    <t>1940–41</t>
  </si>
  <si>
    <t>1941–42</t>
  </si>
  <si>
    <t>1942-43</t>
  </si>
  <si>
    <t>1943-44</t>
  </si>
  <si>
    <t>1944-45</t>
  </si>
  <si>
    <t>1945-46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</si>
  <si>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</si>
  <si>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</si>
  <si>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</si>
  <si>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</si>
  <si>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</si>
  <si>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</si>
  <si>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</si>
  <si>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</si>
  <si>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</si>
  <si>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</si>
  <si>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</si>
  <si>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</si>
  <si>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</si>
  <si>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</si>
  <si>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</si>
  <si>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</si>
  <si>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</si>
  <si>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</si>
  <si>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</si>
  <si>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</si>
  <si>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</si>
  <si>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</si>
  <si>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</si>
  <si>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</si>
  <si>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</si>
  <si>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</si>
  <si>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</si>
  <si>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</si>
  <si>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</si>
  <si>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</si>
  <si>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</si>
  <si>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</si>
  <si>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</si>
  <si>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</si>
  <si>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</si>
  <si>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</si>
  <si>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</si>
  <si>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</si>
  <si>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</si>
  <si>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</si>
  <si>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</si>
  <si>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</si>
  <si>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</si>
  <si>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</si>
  <si>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</si>
  <si>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</si>
  <si>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</si>
  <si>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</si>
  <si>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</si>
  <si>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</si>
  <si>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</si>
  <si>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</si>
  <si>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</si>
  <si>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</si>
  <si>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</si>
  <si>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</si>
  <si>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</si>
  <si>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</si>
  <si>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</si>
  <si>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</si>
  <si>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</si>
  <si>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</si>
  <si>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</si>
  <si>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</si>
  <si>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</si>
  <si>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</si>
  <si>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</si>
  <si>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</si>
  <si>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</si>
  <si>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</si>
  <si>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</si>
  <si>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</si>
  <si>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Hardwood</t>
  </si>
  <si>
    <t>New South Wales</t>
  </si>
  <si>
    <t>na</t>
  </si>
  <si>
    <t>Victoria</t>
  </si>
  <si>
    <t>South Australia</t>
  </si>
  <si>
    <t>Aust. Capital Territory</t>
  </si>
  <si>
    <t>Australia</t>
  </si>
  <si>
    <t>Softwood</t>
  </si>
  <si>
    <t>Total a</t>
  </si>
  <si>
    <r>
      <rPr>
        <b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Total includes plantations where type is unknown.
Note: Includes revisions. Totals may not tally due to rounding.</t>
    </r>
  </si>
  <si>
    <t>TOTAL AUST PLANTATION AREAS BY NPI REGION (Source ABARES)</t>
  </si>
  <si>
    <t>TOTAL AUST PLANTATION AREAS BY STATE/TERRITORY (Source ABARES)</t>
  </si>
  <si>
    <t>Plantation area, by NPI region ('000 ha)</t>
  </si>
  <si>
    <t>Mount Lofty Ranges and Kangaroo Island (South Australia)</t>
  </si>
  <si>
    <t>Green Triangle (South Australia/Victoria)</t>
  </si>
  <si>
    <t>Northern Tablelands (New South Wales)</t>
  </si>
  <si>
    <t>North Coast (New South Wales)</t>
  </si>
  <si>
    <t>Central Tablelands (New South Wales)</t>
  </si>
  <si>
    <t>Southern Tablelands (New South Wales)</t>
  </si>
  <si>
    <t>Murray Valley (New South Wales/Victoria)</t>
  </si>
  <si>
    <t>Central Gippsland (Victoria)</t>
  </si>
  <si>
    <t>East Gippsland–Bombala (Victoria/New South Wales)</t>
  </si>
  <si>
    <t>Note: Includes revisions.</t>
  </si>
  <si>
    <t>Moore (2020), Sutton (2020)</t>
  </si>
  <si>
    <t>Moore (2020), Clements (2020), Sutton (2020)</t>
  </si>
  <si>
    <t>McGuffog (2020), Walcha News (2019), Sutton (2020)</t>
  </si>
  <si>
    <t>Bathurst and Lithgow</t>
  </si>
  <si>
    <t>Bathurst</t>
  </si>
  <si>
    <t>Sutton (2020), Western Advocate (2019)</t>
  </si>
  <si>
    <t>Western Advocate (2019)</t>
  </si>
  <si>
    <t>Western Advocate News, 12 Nov 2019. Article by journalist Nadine Morton</t>
  </si>
  <si>
    <t>Bees Nest Fire</t>
  </si>
  <si>
    <t>Sutton (2020), Advocate (2019), ABC (2019)</t>
  </si>
  <si>
    <t>ABC (2019)</t>
  </si>
  <si>
    <t>ABC news report on the Bees Nest/Liberation Trail Fires Fire (report dated 13 Nov 2019)</t>
  </si>
  <si>
    <t>ABC news report on the Arthur River Fire (report dated 28 Jan 2016)</t>
  </si>
  <si>
    <t>Advocate (2019)</t>
  </si>
  <si>
    <t>Grafton/Dorrigo</t>
  </si>
  <si>
    <t>Coffs Coast Advocate on-line news report on the Liberation Trail Fire (reporter Janine Carey, dated 7 Sep 2019), (reporter Matt Deans, 12 Nov 2019)</t>
  </si>
  <si>
    <t>Vic 1939 fires</t>
  </si>
  <si>
    <t>VFC (1939)</t>
  </si>
  <si>
    <t>Victorian Forestry Commission Annual Report 1939</t>
  </si>
  <si>
    <t>Geddes (2020 - 4), Sutton (2020)</t>
  </si>
  <si>
    <t>sthn pine &amp; euc</t>
  </si>
  <si>
    <t>Bright, Narbethong</t>
  </si>
  <si>
    <t>Fire area loss</t>
  </si>
  <si>
    <t>Aust total pltn area</t>
  </si>
  <si>
    <t>5-years</t>
  </si>
  <si>
    <t>1936-1940</t>
  </si>
  <si>
    <t>1941-1945</t>
  </si>
  <si>
    <t>1946-1950</t>
  </si>
  <si>
    <t>1951-1955</t>
  </si>
  <si>
    <t>1956-1960</t>
  </si>
  <si>
    <t>1961-1965</t>
  </si>
  <si>
    <t>1966-1970</t>
  </si>
  <si>
    <t>1971-1975</t>
  </si>
  <si>
    <t>1976-1980</t>
  </si>
  <si>
    <t>1981-1985</t>
  </si>
  <si>
    <t>1986-1990</t>
  </si>
  <si>
    <t>1991-1995</t>
  </si>
  <si>
    <t>1996-2000</t>
  </si>
  <si>
    <t>2001-2005</t>
  </si>
  <si>
    <t>2006-2010</t>
  </si>
  <si>
    <t>2011-2015</t>
  </si>
  <si>
    <t>2016-2020</t>
  </si>
  <si>
    <t>TOT 2019/20 season</t>
  </si>
  <si>
    <t>TOT all fires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</si>
</sst>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wrapText="1"/>
    </xf>
    <xf numFmtId="0" fontId="6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1" xfId="0" applyFont="1" applyBorder="1"/>
    <xf numFmtId="3" fontId="4" fillId="0" borderId="1" xfId="0" applyNumberFormat="1" applyFont="1" applyBorder="1"/>
    <xf numFmtId="16" fontId="4" fillId="0" borderId="1" xfId="0" quotePrefix="1" applyNumberFormat="1" applyFont="1" applyBorder="1"/>
    <xf numFmtId="0" fontId="4" fillId="0" borderId="1" xfId="0" quotePrefix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8" fillId="0" borderId="0" xfId="0" applyFont="1"/>
    <xf numFmtId="0" fontId="4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wrapText="1"/>
    </xf>
    <xf numFmtId="3" fontId="4" fillId="0" borderId="0" xfId="0" applyNumberFormat="1" applyFont="1"/>
    <xf numFmtId="0" fontId="4" fillId="0" borderId="0" xfId="0" applyFont="1" applyFill="1"/>
    <xf numFmtId="3" fontId="4" fillId="0" borderId="0" xfId="0" applyNumberFormat="1" applyFont="1" applyFill="1"/>
    <xf numFmtId="0" fontId="0" fillId="0" borderId="0" xfId="0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3" fontId="5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3" xfId="0" applyFont="1" applyBorder="1"/>
    <xf numFmtId="3" fontId="4" fillId="0" borderId="3" xfId="0" applyNumberFormat="1" applyFont="1" applyBorder="1"/>
    <xf numFmtId="0" fontId="4" fillId="2" borderId="0" xfId="0" applyFont="1" applyFill="1"/>
    <xf numFmtId="3" fontId="4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 applyBorder="1" applyAlignment="1">
      <alignment wrapText="1"/>
    </xf>
    <xf numFmtId="0" fontId="4" fillId="0" borderId="4" xfId="0" applyFont="1" applyBorder="1"/>
    <xf numFmtId="0" fontId="3" fillId="0" borderId="4" xfId="0" applyFont="1" applyBorder="1"/>
    <xf numFmtId="165" fontId="4" fillId="0" borderId="0" xfId="0" applyNumberFormat="1" applyFont="1"/>
    <xf numFmtId="0" fontId="4" fillId="0" borderId="5" xfId="0" applyFont="1" applyBorder="1"/>
    <xf numFmtId="165" fontId="4" fillId="0" borderId="5" xfId="0" applyNumberFormat="1" applyFont="1" applyBorder="1"/>
    <xf numFmtId="0" fontId="4" fillId="0" borderId="0" xfId="0" applyFont="1" applyAlignment="1"/>
    <xf numFmtId="0" fontId="10" fillId="0" borderId="4" xfId="0" applyFont="1" applyBorder="1"/>
    <xf numFmtId="1" fontId="10" fillId="0" borderId="4" xfId="0" applyNumberFormat="1" applyFont="1" applyBorder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0" fillId="0" borderId="1" xfId="0" applyBorder="1"/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Alignment="1">
      <alignment horizontal="right" wrapText="1"/>
    </xf>
    <xf numFmtId="3" fontId="4" fillId="0" borderId="0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right" wrapText="1"/>
    </xf>
    <xf numFmtId="3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164" fontId="5" fillId="0" borderId="0" xfId="0" quotePrefix="1" applyNumberFormat="1" applyFont="1" applyFill="1" applyBorder="1" applyAlignment="1">
      <alignment horizontal="right" wrapText="1"/>
    </xf>
    <xf numFmtId="15" fontId="4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3" fontId="11" fillId="0" borderId="8" xfId="0" applyNumberFormat="1" applyFont="1" applyFill="1" applyBorder="1" applyAlignment="1">
      <alignment horizontal="right" wrapText="1"/>
    </xf>
    <xf numFmtId="0" fontId="11" fillId="0" borderId="9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3" fontId="11" fillId="0" borderId="1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/>
              <a:t>Australian plantation area losses (ha) from individual fires &gt;1,000 ha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'Losses exceeding 1000 ha'!$E$3</c:f>
              <c:strCache>
                <c:ptCount val="1"/>
                <c:pt idx="0">
                  <c:v>Area loss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'Losses exceeding 1000 ha'!$D$4:$D$22</c:f>
              <c:numCache>
                <c:formatCode>General</c:formatCode>
                <c:ptCount val="19"/>
                <c:pt idx="0">
                  <c:v>1939</c:v>
                </c:pt>
                <c:pt idx="1">
                  <c:v>1950</c:v>
                </c:pt>
                <c:pt idx="2">
                  <c:v>1959</c:v>
                </c:pt>
                <c:pt idx="3">
                  <c:v>1978</c:v>
                </c:pt>
                <c:pt idx="4">
                  <c:v>1979</c:v>
                </c:pt>
                <c:pt idx="5">
                  <c:v>1983</c:v>
                </c:pt>
                <c:pt idx="6">
                  <c:v>1985</c:v>
                </c:pt>
                <c:pt idx="7">
                  <c:v>1994</c:v>
                </c:pt>
                <c:pt idx="8">
                  <c:v>2003</c:v>
                </c:pt>
                <c:pt idx="9">
                  <c:v>2006</c:v>
                </c:pt>
                <c:pt idx="10">
                  <c:v>2007</c:v>
                </c:pt>
                <c:pt idx="11">
                  <c:v>2009</c:v>
                </c:pt>
                <c:pt idx="12">
                  <c:v>2010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2019</c:v>
                </c:pt>
                <c:pt idx="18">
                  <c:v>2020</c:v>
                </c:pt>
              </c:numCache>
            </c:numRef>
          </c:xVal>
          <c:yVal>
            <c:numRef>
              <c:f>'Losses exceeding 1000 ha'!$E$4:$E$22</c:f>
              <c:numCache>
                <c:formatCode>#,##0</c:formatCode>
                <c:ptCount val="19"/>
                <c:pt idx="0">
                  <c:v>7678</c:v>
                </c:pt>
                <c:pt idx="1">
                  <c:v>1214</c:v>
                </c:pt>
                <c:pt idx="2">
                  <c:v>1255</c:v>
                </c:pt>
                <c:pt idx="3">
                  <c:v>1114</c:v>
                </c:pt>
                <c:pt idx="4">
                  <c:v>3244</c:v>
                </c:pt>
                <c:pt idx="5">
                  <c:v>33096</c:v>
                </c:pt>
                <c:pt idx="6">
                  <c:v>3462</c:v>
                </c:pt>
                <c:pt idx="7">
                  <c:v>13300</c:v>
                </c:pt>
                <c:pt idx="8">
                  <c:v>13001</c:v>
                </c:pt>
                <c:pt idx="9">
                  <c:v>10661</c:v>
                </c:pt>
                <c:pt idx="10">
                  <c:v>2549</c:v>
                </c:pt>
                <c:pt idx="11">
                  <c:v>22579</c:v>
                </c:pt>
                <c:pt idx="12">
                  <c:v>2390</c:v>
                </c:pt>
                <c:pt idx="13">
                  <c:v>3918</c:v>
                </c:pt>
                <c:pt idx="14">
                  <c:v>7966</c:v>
                </c:pt>
                <c:pt idx="15">
                  <c:v>1279</c:v>
                </c:pt>
                <c:pt idx="16">
                  <c:v>3300</c:v>
                </c:pt>
                <c:pt idx="17">
                  <c:v>56737</c:v>
                </c:pt>
                <c:pt idx="18">
                  <c:v>90104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8-4418-AFAE-81C99B5EC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091800"/>
        <c:axId val="316088520"/>
      </c:scatterChart>
      <c:valAx>
        <c:axId val="316091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088520"/>
        <c:crosses val="autoZero"/>
        <c:crossBetween val="midCat"/>
      </c:valAx>
      <c:valAx>
        <c:axId val="31608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091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Number</a:t>
            </a:r>
            <a:r>
              <a:rPr lang="en-US" sz="1000" baseline="0"/>
              <a:t> of fires per year where &gt;1000 ha of plantation loss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'Losses exceeding 1000 ha'!$Q$3</c:f>
              <c:strCache>
                <c:ptCount val="1"/>
                <c:pt idx="0">
                  <c:v>Fires &gt;1000 ha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'Losses exceeding 1000 ha'!$P$4:$P$85</c:f>
              <c:numCache>
                <c:formatCode>General</c:formatCode>
                <c:ptCount val="82"/>
                <c:pt idx="0">
                  <c:v>1939</c:v>
                </c:pt>
                <c:pt idx="1">
                  <c:v>1940</c:v>
                </c:pt>
                <c:pt idx="2">
                  <c:v>1941</c:v>
                </c:pt>
                <c:pt idx="3">
                  <c:v>1942</c:v>
                </c:pt>
                <c:pt idx="4">
                  <c:v>1943</c:v>
                </c:pt>
                <c:pt idx="5">
                  <c:v>1944</c:v>
                </c:pt>
                <c:pt idx="6">
                  <c:v>1945</c:v>
                </c:pt>
                <c:pt idx="7">
                  <c:v>1946</c:v>
                </c:pt>
                <c:pt idx="8">
                  <c:v>1947</c:v>
                </c:pt>
                <c:pt idx="9">
                  <c:v>1948</c:v>
                </c:pt>
                <c:pt idx="10">
                  <c:v>1949</c:v>
                </c:pt>
                <c:pt idx="11">
                  <c:v>1950</c:v>
                </c:pt>
                <c:pt idx="12">
                  <c:v>1951</c:v>
                </c:pt>
                <c:pt idx="13">
                  <c:v>1952</c:v>
                </c:pt>
                <c:pt idx="14">
                  <c:v>1953</c:v>
                </c:pt>
                <c:pt idx="15">
                  <c:v>1954</c:v>
                </c:pt>
                <c:pt idx="16">
                  <c:v>1955</c:v>
                </c:pt>
                <c:pt idx="17">
                  <c:v>1956</c:v>
                </c:pt>
                <c:pt idx="18">
                  <c:v>1957</c:v>
                </c:pt>
                <c:pt idx="19">
                  <c:v>1958</c:v>
                </c:pt>
                <c:pt idx="20">
                  <c:v>1959</c:v>
                </c:pt>
                <c:pt idx="21">
                  <c:v>1960</c:v>
                </c:pt>
                <c:pt idx="22">
                  <c:v>1961</c:v>
                </c:pt>
                <c:pt idx="23">
                  <c:v>1962</c:v>
                </c:pt>
                <c:pt idx="24">
                  <c:v>1963</c:v>
                </c:pt>
                <c:pt idx="25">
                  <c:v>1964</c:v>
                </c:pt>
                <c:pt idx="26">
                  <c:v>1965</c:v>
                </c:pt>
                <c:pt idx="27">
                  <c:v>1966</c:v>
                </c:pt>
                <c:pt idx="28">
                  <c:v>1967</c:v>
                </c:pt>
                <c:pt idx="29">
                  <c:v>1968</c:v>
                </c:pt>
                <c:pt idx="30">
                  <c:v>1969</c:v>
                </c:pt>
                <c:pt idx="31">
                  <c:v>1970</c:v>
                </c:pt>
                <c:pt idx="32">
                  <c:v>1971</c:v>
                </c:pt>
                <c:pt idx="33">
                  <c:v>1972</c:v>
                </c:pt>
                <c:pt idx="34">
                  <c:v>1973</c:v>
                </c:pt>
                <c:pt idx="35">
                  <c:v>1974</c:v>
                </c:pt>
                <c:pt idx="36">
                  <c:v>1975</c:v>
                </c:pt>
                <c:pt idx="37">
                  <c:v>1976</c:v>
                </c:pt>
                <c:pt idx="38">
                  <c:v>1977</c:v>
                </c:pt>
                <c:pt idx="39">
                  <c:v>1978</c:v>
                </c:pt>
                <c:pt idx="40">
                  <c:v>1979</c:v>
                </c:pt>
                <c:pt idx="41">
                  <c:v>1980</c:v>
                </c:pt>
                <c:pt idx="42">
                  <c:v>1981</c:v>
                </c:pt>
                <c:pt idx="43">
                  <c:v>1982</c:v>
                </c:pt>
                <c:pt idx="44">
                  <c:v>1983</c:v>
                </c:pt>
                <c:pt idx="45">
                  <c:v>1984</c:v>
                </c:pt>
                <c:pt idx="46">
                  <c:v>1985</c:v>
                </c:pt>
                <c:pt idx="47">
                  <c:v>1986</c:v>
                </c:pt>
                <c:pt idx="48">
                  <c:v>1987</c:v>
                </c:pt>
                <c:pt idx="49">
                  <c:v>1988</c:v>
                </c:pt>
                <c:pt idx="50">
                  <c:v>1989</c:v>
                </c:pt>
                <c:pt idx="51">
                  <c:v>1990</c:v>
                </c:pt>
                <c:pt idx="52">
                  <c:v>1991</c:v>
                </c:pt>
                <c:pt idx="53">
                  <c:v>1992</c:v>
                </c:pt>
                <c:pt idx="54">
                  <c:v>1993</c:v>
                </c:pt>
                <c:pt idx="55">
                  <c:v>1994</c:v>
                </c:pt>
                <c:pt idx="56">
                  <c:v>1995</c:v>
                </c:pt>
                <c:pt idx="57">
                  <c:v>1996</c:v>
                </c:pt>
                <c:pt idx="58">
                  <c:v>1997</c:v>
                </c:pt>
                <c:pt idx="59">
                  <c:v>1998</c:v>
                </c:pt>
                <c:pt idx="60">
                  <c:v>1999</c:v>
                </c:pt>
                <c:pt idx="61">
                  <c:v>2000</c:v>
                </c:pt>
                <c:pt idx="62">
                  <c:v>2001</c:v>
                </c:pt>
                <c:pt idx="63">
                  <c:v>2002</c:v>
                </c:pt>
                <c:pt idx="64">
                  <c:v>2003</c:v>
                </c:pt>
                <c:pt idx="65">
                  <c:v>2004</c:v>
                </c:pt>
                <c:pt idx="66">
                  <c:v>2005</c:v>
                </c:pt>
                <c:pt idx="67">
                  <c:v>2006</c:v>
                </c:pt>
                <c:pt idx="68">
                  <c:v>2007</c:v>
                </c:pt>
                <c:pt idx="69">
                  <c:v>2008</c:v>
                </c:pt>
                <c:pt idx="70">
                  <c:v>2009</c:v>
                </c:pt>
                <c:pt idx="71">
                  <c:v>2010</c:v>
                </c:pt>
                <c:pt idx="72">
                  <c:v>2011</c:v>
                </c:pt>
                <c:pt idx="73">
                  <c:v>2012</c:v>
                </c:pt>
                <c:pt idx="74">
                  <c:v>2013</c:v>
                </c:pt>
                <c:pt idx="75">
                  <c:v>2014</c:v>
                </c:pt>
                <c:pt idx="76">
                  <c:v>2015</c:v>
                </c:pt>
                <c:pt idx="77">
                  <c:v>2016</c:v>
                </c:pt>
                <c:pt idx="78">
                  <c:v>2017</c:v>
                </c:pt>
                <c:pt idx="79">
                  <c:v>2018</c:v>
                </c:pt>
                <c:pt idx="80">
                  <c:v>2019</c:v>
                </c:pt>
                <c:pt idx="81">
                  <c:v>2020</c:v>
                </c:pt>
              </c:numCache>
            </c:numRef>
          </c:cat>
          <c:val>
            <c:numRef>
              <c:f>'Losses exceeding 1000 ha'!$Q$4:$Q$85</c:f>
              <c:numCache>
                <c:formatCode>General</c:formatCode>
                <c:ptCount val="8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7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3</c:v>
                </c:pt>
                <c:pt idx="65">
                  <c:v>0</c:v>
                </c:pt>
                <c:pt idx="66">
                  <c:v>0</c:v>
                </c:pt>
                <c:pt idx="67">
                  <c:v>2</c:v>
                </c:pt>
                <c:pt idx="68">
                  <c:v>1</c:v>
                </c:pt>
                <c:pt idx="69">
                  <c:v>0</c:v>
                </c:pt>
                <c:pt idx="70">
                  <c:v>6</c:v>
                </c:pt>
                <c:pt idx="71">
                  <c:v>2</c:v>
                </c:pt>
                <c:pt idx="72">
                  <c:v>0</c:v>
                </c:pt>
                <c:pt idx="73">
                  <c:v>0</c:v>
                </c:pt>
                <c:pt idx="74">
                  <c:v>3</c:v>
                </c:pt>
                <c:pt idx="75">
                  <c:v>3</c:v>
                </c:pt>
                <c:pt idx="76">
                  <c:v>1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8</c:v>
                </c:pt>
                <c:pt idx="8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5-4CC9-B1B3-CF653CDEF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491512"/>
        <c:axId val="398487904"/>
      </c:areaChart>
      <c:catAx>
        <c:axId val="39849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487904"/>
        <c:crosses val="autoZero"/>
        <c:auto val="1"/>
        <c:lblAlgn val="ctr"/>
        <c:lblOffset val="100"/>
        <c:noMultiLvlLbl val="0"/>
      </c:catAx>
      <c:valAx>
        <c:axId val="39848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491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/>
              <a:t>&gt;1000</a:t>
            </a:r>
            <a:r>
              <a:rPr lang="en-AU" sz="1000" baseline="0"/>
              <a:t> ha loss events since 1978</a:t>
            </a:r>
            <a:endParaRPr lang="en-AU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'Losses exceeding 1000 ha'!$P$43:$P$85</c:f>
              <c:numCache>
                <c:formatCode>General</c:formatCode>
                <c:ptCount val="43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</c:numCache>
            </c:numRef>
          </c:cat>
          <c:val>
            <c:numRef>
              <c:f>'Losses exceeding 1000 ha'!$Q$43:$Q$85</c:f>
              <c:numCache>
                <c:formatCode>General</c:formatCode>
                <c:ptCount val="4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6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3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8</c:v>
                </c:pt>
                <c:pt idx="4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2-4C57-979A-8C03229BF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673680"/>
        <c:axId val="407673352"/>
      </c:areaChart>
      <c:catAx>
        <c:axId val="4076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673352"/>
        <c:crosses val="autoZero"/>
        <c:auto val="1"/>
        <c:lblAlgn val="ctr"/>
        <c:lblOffset val="100"/>
        <c:noMultiLvlLbl val="0"/>
      </c:catAx>
      <c:valAx>
        <c:axId val="40767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673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'Losses per decade'!$B$3</c:f>
              <c:strCache>
                <c:ptCount val="1"/>
                <c:pt idx="0">
                  <c:v>Fire area loss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'Losses per decade'!$A$4:$A$14</c:f>
              <c:strCache>
                <c:ptCount val="11"/>
                <c:pt idx="0">
                  <c:v>1920-1929</c:v>
                </c:pt>
                <c:pt idx="1">
                  <c:v>1930-1939</c:v>
                </c:pt>
                <c:pt idx="2">
                  <c:v>1940-1949</c:v>
                </c:pt>
                <c:pt idx="3">
                  <c:v>1950-1959</c:v>
                </c:pt>
                <c:pt idx="4">
                  <c:v>1960-1969</c:v>
                </c:pt>
                <c:pt idx="5">
                  <c:v>1970-1979</c:v>
                </c:pt>
                <c:pt idx="6">
                  <c:v>1980-1989</c:v>
                </c:pt>
                <c:pt idx="7">
                  <c:v>1990-1999</c:v>
                </c:pt>
                <c:pt idx="8">
                  <c:v>2000-2009</c:v>
                </c:pt>
                <c:pt idx="9">
                  <c:v>2010-2019</c:v>
                </c:pt>
                <c:pt idx="10">
                  <c:v>2020-2029</c:v>
                </c:pt>
              </c:strCache>
            </c:strRef>
          </c:cat>
          <c:val>
            <c:numRef>
              <c:f>'Losses per decade'!$B$4:$B$14</c:f>
              <c:numCache>
                <c:formatCode>General</c:formatCode>
                <c:ptCount val="11"/>
                <c:pt idx="0">
                  <c:v>601</c:v>
                </c:pt>
                <c:pt idx="1">
                  <c:v>8164</c:v>
                </c:pt>
                <c:pt idx="2" formatCode="#,##0">
                  <c:v>1326</c:v>
                </c:pt>
                <c:pt idx="3" formatCode="#,##0">
                  <c:v>4721</c:v>
                </c:pt>
                <c:pt idx="4" formatCode="#,##0">
                  <c:v>1036</c:v>
                </c:pt>
                <c:pt idx="5" formatCode="#,##0">
                  <c:v>6456</c:v>
                </c:pt>
                <c:pt idx="6" formatCode="#,##0">
                  <c:v>42338</c:v>
                </c:pt>
                <c:pt idx="7" formatCode="#,##0">
                  <c:v>18560</c:v>
                </c:pt>
                <c:pt idx="8" formatCode="#,##0">
                  <c:v>64683</c:v>
                </c:pt>
                <c:pt idx="9" formatCode="#,##0">
                  <c:v>113041</c:v>
                </c:pt>
                <c:pt idx="10" formatCode="#,##0">
                  <c:v>72694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3-4BDC-8EB5-B17684438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112520"/>
        <c:axId val="428558560"/>
      </c:barChart>
      <c:lineChart>
        <c:grouping val="standard"/>
        <c:varyColors val="0"/>
        <c:ser>
          <c:idx val="1"/>
          <c:order val="1"/>
          <c:tx>
            <c:strRef>
              <c:f>'Losses per decade'!$C$3</c:f>
              <c:strCache>
                <c:ptCount val="1"/>
                <c:pt idx="0">
                  <c:v>Aust total pltn area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'Losses per decade'!$A$4:$A$14</c:f>
              <c:strCache>
                <c:ptCount val="11"/>
                <c:pt idx="0">
                  <c:v>1920-1929</c:v>
                </c:pt>
                <c:pt idx="1">
                  <c:v>1930-1939</c:v>
                </c:pt>
                <c:pt idx="2">
                  <c:v>1940-1949</c:v>
                </c:pt>
                <c:pt idx="3">
                  <c:v>1950-1959</c:v>
                </c:pt>
                <c:pt idx="4">
                  <c:v>1960-1969</c:v>
                </c:pt>
                <c:pt idx="5">
                  <c:v>1970-1979</c:v>
                </c:pt>
                <c:pt idx="6">
                  <c:v>1980-1989</c:v>
                </c:pt>
                <c:pt idx="7">
                  <c:v>1990-1999</c:v>
                </c:pt>
                <c:pt idx="8">
                  <c:v>2000-2009</c:v>
                </c:pt>
                <c:pt idx="9">
                  <c:v>2010-2019</c:v>
                </c:pt>
                <c:pt idx="10">
                  <c:v>2020-2029</c:v>
                </c:pt>
              </c:strCache>
            </c:strRef>
          </c:cat>
          <c:val>
            <c:numRef>
              <c:f>'Losses per decade'!$C$4:$C$14</c:f>
              <c:numCache>
                <c:formatCode>#,##0</c:formatCode>
                <c:ptCount val="11"/>
                <c:pt idx="1">
                  <c:v>106100</c:v>
                </c:pt>
                <c:pt idx="2">
                  <c:v>119100</c:v>
                </c:pt>
                <c:pt idx="3">
                  <c:v>194300</c:v>
                </c:pt>
                <c:pt idx="4">
                  <c:v>396600</c:v>
                </c:pt>
                <c:pt idx="5">
                  <c:v>727300</c:v>
                </c:pt>
                <c:pt idx="6">
                  <c:v>973700</c:v>
                </c:pt>
                <c:pt idx="7">
                  <c:v>1337300</c:v>
                </c:pt>
                <c:pt idx="8">
                  <c:v>2020200</c:v>
                </c:pt>
                <c:pt idx="9">
                  <c:v>1942700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3-4BDC-8EB5-B17684438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445952"/>
        <c:axId val="298130440"/>
      </c:lineChart>
      <c:catAx>
        <c:axId val="43111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558560"/>
        <c:crosses val="autoZero"/>
        <c:auto val="1"/>
        <c:lblAlgn val="ctr"/>
        <c:lblOffset val="100"/>
        <c:noMultiLvlLbl val="0"/>
      </c:catAx>
      <c:valAx>
        <c:axId val="42855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112520"/>
        <c:crosses val="autoZero"/>
        <c:crossBetween val="between"/>
      </c:valAx>
      <c:valAx>
        <c:axId val="298130440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445952"/>
        <c:crosses val="max"/>
        <c:crossBetween val="between"/>
      </c:valAx>
      <c:catAx>
        <c:axId val="429445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8130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'Losses per decade'!$B$21</c:f>
              <c:strCache>
                <c:ptCount val="1"/>
                <c:pt idx="0">
                  <c:v>Fire area loss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'Losses per decade'!$A$22:$A$38</c:f>
              <c:strCache>
                <c:ptCount val="17"/>
                <c:pt idx="0">
                  <c:v>1936-1940</c:v>
                </c:pt>
                <c:pt idx="1">
                  <c:v>1941-1945</c:v>
                </c:pt>
                <c:pt idx="2">
                  <c:v>1946-1950</c:v>
                </c:pt>
                <c:pt idx="3">
                  <c:v>1951-1955</c:v>
                </c:pt>
                <c:pt idx="4">
                  <c:v>1956-1960</c:v>
                </c:pt>
                <c:pt idx="5">
                  <c:v>1961-1965</c:v>
                </c:pt>
                <c:pt idx="6">
                  <c:v>1966-1970</c:v>
                </c:pt>
                <c:pt idx="7">
                  <c:v>1971-1975</c:v>
                </c:pt>
                <c:pt idx="8">
                  <c:v>1976-1980</c:v>
                </c:pt>
                <c:pt idx="9">
                  <c:v>1981-1985</c:v>
                </c:pt>
                <c:pt idx="10">
                  <c:v>1986-1990</c:v>
                </c:pt>
                <c:pt idx="11">
                  <c:v>1991-1995</c:v>
                </c:pt>
                <c:pt idx="12">
                  <c:v>1996-2000</c:v>
                </c:pt>
                <c:pt idx="13">
                  <c:v>2001-2005</c:v>
                </c:pt>
                <c:pt idx="14">
                  <c:v>2006-2010</c:v>
                </c:pt>
                <c:pt idx="15">
                  <c:v>2011-2015</c:v>
                </c:pt>
                <c:pt idx="16">
                  <c:v>2016-2020</c:v>
                </c:pt>
              </c:strCache>
            </c:strRef>
          </c:cat>
          <c:val>
            <c:numRef>
              <c:f>'Losses per decade'!$B$22:$B$38</c:f>
              <c:numCache>
                <c:formatCode>#,##0</c:formatCode>
                <c:ptCount val="17"/>
                <c:pt idx="0">
                  <c:v>7678</c:v>
                </c:pt>
                <c:pt idx="1">
                  <c:v>1255</c:v>
                </c:pt>
                <c:pt idx="2">
                  <c:v>1285</c:v>
                </c:pt>
                <c:pt idx="3">
                  <c:v>1553</c:v>
                </c:pt>
                <c:pt idx="4">
                  <c:v>1954</c:v>
                </c:pt>
                <c:pt idx="5">
                  <c:v>744</c:v>
                </c:pt>
                <c:pt idx="6">
                  <c:v>292</c:v>
                </c:pt>
                <c:pt idx="7">
                  <c:v>1002</c:v>
                </c:pt>
                <c:pt idx="8">
                  <c:v>6361</c:v>
                </c:pt>
                <c:pt idx="9">
                  <c:v>40297</c:v>
                </c:pt>
                <c:pt idx="10">
                  <c:v>1326</c:v>
                </c:pt>
                <c:pt idx="11">
                  <c:v>17813</c:v>
                </c:pt>
                <c:pt idx="12">
                  <c:v>1652</c:v>
                </c:pt>
                <c:pt idx="13">
                  <c:v>20255</c:v>
                </c:pt>
                <c:pt idx="14">
                  <c:v>46433</c:v>
                </c:pt>
                <c:pt idx="15">
                  <c:v>24820</c:v>
                </c:pt>
                <c:pt idx="16">
                  <c:v>157813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4-4DD3-9D17-EAD119C24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883512"/>
        <c:axId val="310883840"/>
      </c:barChart>
      <c:lineChart>
        <c:grouping val="standard"/>
        <c:varyColors val="0"/>
        <c:ser>
          <c:idx val="1"/>
          <c:order val="1"/>
          <c:tx>
            <c:strRef>
              <c:f>'Losses per decade'!$C$21</c:f>
              <c:strCache>
                <c:ptCount val="1"/>
                <c:pt idx="0">
                  <c:v>Aust total pltn area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'Losses per decade'!$A$22:$A$38</c:f>
              <c:strCache>
                <c:ptCount val="17"/>
                <c:pt idx="0">
                  <c:v>1936-1940</c:v>
                </c:pt>
                <c:pt idx="1">
                  <c:v>1941-1945</c:v>
                </c:pt>
                <c:pt idx="2">
                  <c:v>1946-1950</c:v>
                </c:pt>
                <c:pt idx="3">
                  <c:v>1951-1955</c:v>
                </c:pt>
                <c:pt idx="4">
                  <c:v>1956-1960</c:v>
                </c:pt>
                <c:pt idx="5">
                  <c:v>1961-1965</c:v>
                </c:pt>
                <c:pt idx="6">
                  <c:v>1966-1970</c:v>
                </c:pt>
                <c:pt idx="7">
                  <c:v>1971-1975</c:v>
                </c:pt>
                <c:pt idx="8">
                  <c:v>1976-1980</c:v>
                </c:pt>
                <c:pt idx="9">
                  <c:v>1981-1985</c:v>
                </c:pt>
                <c:pt idx="10">
                  <c:v>1986-1990</c:v>
                </c:pt>
                <c:pt idx="11">
                  <c:v>1991-1995</c:v>
                </c:pt>
                <c:pt idx="12">
                  <c:v>1996-2000</c:v>
                </c:pt>
                <c:pt idx="13">
                  <c:v>2001-2005</c:v>
                </c:pt>
                <c:pt idx="14">
                  <c:v>2006-2010</c:v>
                </c:pt>
                <c:pt idx="15">
                  <c:v>2011-2015</c:v>
                </c:pt>
                <c:pt idx="16">
                  <c:v>2016-2020</c:v>
                </c:pt>
              </c:strCache>
            </c:strRef>
          </c:cat>
          <c:val>
            <c:numRef>
              <c:f>'Losses per decade'!$C$22:$C$38</c:f>
              <c:numCache>
                <c:formatCode>#,##0</c:formatCode>
                <c:ptCount val="17"/>
                <c:pt idx="0">
                  <c:v>106100</c:v>
                </c:pt>
                <c:pt idx="1">
                  <c:v>104100</c:v>
                </c:pt>
                <c:pt idx="2">
                  <c:v>119100</c:v>
                </c:pt>
                <c:pt idx="3">
                  <c:v>157500</c:v>
                </c:pt>
                <c:pt idx="4">
                  <c:v>194700</c:v>
                </c:pt>
                <c:pt idx="5">
                  <c:v>280300</c:v>
                </c:pt>
                <c:pt idx="6">
                  <c:v>428200</c:v>
                </c:pt>
                <c:pt idx="7">
                  <c:v>598600</c:v>
                </c:pt>
                <c:pt idx="8">
                  <c:v>766100</c:v>
                </c:pt>
                <c:pt idx="9">
                  <c:v>843900</c:v>
                </c:pt>
                <c:pt idx="10">
                  <c:v>1022900</c:v>
                </c:pt>
                <c:pt idx="11">
                  <c:v>1042500</c:v>
                </c:pt>
                <c:pt idx="12">
                  <c:v>1484700</c:v>
                </c:pt>
                <c:pt idx="13">
                  <c:v>1739400</c:v>
                </c:pt>
                <c:pt idx="14">
                  <c:v>2008900</c:v>
                </c:pt>
                <c:pt idx="15">
                  <c:v>1973500</c:v>
                </c:pt>
                <c:pt idx="16">
                  <c:v>1942700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4-4DD3-9D17-EAD119C24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995376"/>
        <c:axId val="457995048"/>
      </c:lineChart>
      <c:catAx>
        <c:axId val="31088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83840"/>
        <c:crosses val="autoZero"/>
        <c:auto val="1"/>
        <c:lblAlgn val="ctr"/>
        <c:lblOffset val="100"/>
        <c:noMultiLvlLbl val="0"/>
      </c:catAx>
      <c:valAx>
        <c:axId val="31088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83512"/>
        <c:crosses val="autoZero"/>
        <c:crossBetween val="between"/>
      </c:valAx>
      <c:valAx>
        <c:axId val="45799504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95376"/>
        <c:crosses val="max"/>
        <c:crossBetween val="between"/>
      </c:valAx>
      <c:catAx>
        <c:axId val="457995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57995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333376</xdr:colOff>
      <xdr:row>2</xdr:row>
      <xdr:rowOff>149615</xdr:rowOff>
    </xdr:from>
    <xdr:to>
      <xdr:col>21</xdr:col>
      <xdr:colOff>390525</xdr:colOff>
      <xdr:row>36</xdr:row>
      <xdr:rowOff>80009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0F876D-A391-4EFA-BD87-693843310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6" y="515375"/>
          <a:ext cx="9810749" cy="6315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80961</xdr:rowOff>
    </xdr:from>
    <xdr:to>
      <xdr:col>14</xdr:col>
      <xdr:colOff>190500</xdr:colOff>
      <xdr:row>19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C5B241-1FDA-4A2F-963F-5662DF6A73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280986</xdr:colOff>
      <xdr:row>3</xdr:row>
      <xdr:rowOff>109536</xdr:rowOff>
    </xdr:from>
    <xdr:to>
      <xdr:col>25</xdr:col>
      <xdr:colOff>423334</xdr:colOff>
      <xdr:row>20</xdr:row>
      <xdr:rowOff>42332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734038-B1B9-4B2B-9017-AB77777BC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386290</xdr:colOff>
      <xdr:row>23</xdr:row>
      <xdr:rowOff>110066</xdr:rowOff>
    </xdr:from>
    <xdr:to>
      <xdr:col>25</xdr:col>
      <xdr:colOff>465667</xdr:colOff>
      <xdr:row>39</xdr:row>
      <xdr:rowOff>148166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7EF988-15EC-453E-BB9B-4324421A4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109536</xdr:colOff>
      <xdr:row>0</xdr:row>
      <xdr:rowOff>157161</xdr:rowOff>
    </xdr:from>
    <xdr:to>
      <xdr:col>12</xdr:col>
      <xdr:colOff>400049</xdr:colOff>
      <xdr:row>18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CBA0E9-C639-4B86-9560-74B5565B1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128587</xdr:colOff>
      <xdr:row>20</xdr:row>
      <xdr:rowOff>119062</xdr:rowOff>
    </xdr:from>
    <xdr:to>
      <xdr:col>12</xdr:col>
      <xdr:colOff>295275</xdr:colOff>
      <xdr:row>36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71F252-C2BE-426E-A53D-C0469745B9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E745-FD43-403C-A2E3-D1345BC83D11}">
  <dimension ref="A1:I34"/>
  <sheetViews>
    <sheetView workbookViewId="0">
      <selection activeCell="E27" sqref="E27"/>
    </sheetView>
  </sheetViews>
  <sheetFormatPr defaultRowHeight="15" x14ac:dyDescent="0.25"/>
  <cols>
    <col min="1" max="1" width="34.42578125" customWidth="1"/>
    <col min="3" max="3" width="9.42578125" customWidth="1"/>
  </cols>
  <sheetData>
    <row r="1" spans="1:9" x14ac:dyDescent="0.25">
      <c r="A1" s="23" t="s">
        <v>640</v>
      </c>
    </row>
    <row r="2" spans="1:9" x14ac:dyDescent="0.25">
      <c r="A2" t="s">
        <v>213</v>
      </c>
    </row>
    <row r="3" spans="1:9" x14ac:dyDescent="0.25">
      <c r="A3" t="s">
        <v>212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9" ht="26.25" x14ac:dyDescent="0.25">
      <c r="A6" s="21" t="s">
        <v>215</v>
      </c>
      <c r="B6" s="22" t="s">
        <v>232</v>
      </c>
      <c r="C6" s="22" t="s">
        <v>243</v>
      </c>
      <c r="D6" s="11"/>
      <c r="E6" s="11"/>
      <c r="F6" s="11"/>
      <c r="G6" s="11"/>
      <c r="H6" s="11"/>
      <c r="I6" s="11"/>
    </row>
    <row r="7" spans="1:9" x14ac:dyDescent="0.25">
      <c r="A7" s="17" t="s">
        <v>209</v>
      </c>
      <c r="B7" s="17" t="s">
        <v>216</v>
      </c>
      <c r="C7" s="18">
        <v>361700</v>
      </c>
      <c r="D7" s="11"/>
      <c r="E7" s="11"/>
      <c r="F7" s="11"/>
      <c r="G7" s="11"/>
      <c r="H7" s="11"/>
      <c r="I7" s="11"/>
    </row>
    <row r="8" spans="1:9" x14ac:dyDescent="0.25">
      <c r="A8" s="17" t="s">
        <v>211</v>
      </c>
      <c r="B8" s="17" t="s">
        <v>217</v>
      </c>
      <c r="C8" s="18">
        <v>47400</v>
      </c>
      <c r="D8" s="11"/>
      <c r="E8" s="11"/>
      <c r="F8" s="11"/>
      <c r="G8" s="11"/>
      <c r="H8" s="11"/>
      <c r="I8" s="11"/>
    </row>
    <row r="9" spans="1:9" x14ac:dyDescent="0.25">
      <c r="A9" s="17" t="s">
        <v>214</v>
      </c>
      <c r="B9" s="17" t="s">
        <v>218</v>
      </c>
      <c r="C9" s="18">
        <v>33400</v>
      </c>
      <c r="D9" s="11"/>
      <c r="E9" s="11"/>
      <c r="F9" s="11"/>
      <c r="G9" s="11"/>
      <c r="H9" s="11"/>
      <c r="I9" s="11"/>
    </row>
    <row r="10" spans="1:9" x14ac:dyDescent="0.25">
      <c r="A10" s="17" t="s">
        <v>227</v>
      </c>
      <c r="B10" s="17" t="s">
        <v>219</v>
      </c>
      <c r="C10" s="18">
        <v>329000</v>
      </c>
      <c r="D10" s="11"/>
      <c r="E10" s="11"/>
      <c r="F10" s="11"/>
      <c r="G10" s="11"/>
      <c r="H10" s="11"/>
      <c r="I10" s="11"/>
    </row>
    <row r="11" spans="1:9" x14ac:dyDescent="0.25">
      <c r="A11" s="17" t="s">
        <v>220</v>
      </c>
      <c r="B11" s="17" t="s">
        <v>314</v>
      </c>
      <c r="C11" s="18">
        <v>36600</v>
      </c>
      <c r="D11" s="11"/>
      <c r="E11" s="11"/>
      <c r="F11" s="11"/>
      <c r="G11" s="11"/>
      <c r="H11" s="11"/>
      <c r="I11" s="11"/>
    </row>
    <row r="12" spans="1:9" x14ac:dyDescent="0.25">
      <c r="A12" s="17" t="s">
        <v>221</v>
      </c>
      <c r="B12" s="17" t="s">
        <v>233</v>
      </c>
      <c r="C12" s="18">
        <v>191700</v>
      </c>
      <c r="D12" s="11"/>
      <c r="E12" s="11"/>
      <c r="F12" s="11"/>
      <c r="G12" s="11"/>
      <c r="H12" s="11"/>
      <c r="I12" s="11"/>
    </row>
    <row r="13" spans="1:9" x14ac:dyDescent="0.25">
      <c r="A13" s="17" t="s">
        <v>222</v>
      </c>
      <c r="B13" s="17" t="s">
        <v>234</v>
      </c>
      <c r="C13" s="18">
        <v>17500</v>
      </c>
      <c r="D13" s="11"/>
      <c r="E13" s="11"/>
      <c r="F13" s="11"/>
      <c r="G13" s="11"/>
      <c r="H13" s="11"/>
      <c r="I13" s="11"/>
    </row>
    <row r="14" spans="1:9" x14ac:dyDescent="0.25">
      <c r="A14" s="17" t="s">
        <v>223</v>
      </c>
      <c r="B14" s="17" t="s">
        <v>235</v>
      </c>
      <c r="C14" s="18">
        <v>94500</v>
      </c>
      <c r="D14" s="11"/>
      <c r="E14" s="11"/>
      <c r="F14" s="11"/>
      <c r="G14" s="11"/>
      <c r="H14" s="11"/>
      <c r="I14" s="11"/>
    </row>
    <row r="15" spans="1:9" x14ac:dyDescent="0.25">
      <c r="A15" s="17" t="s">
        <v>224</v>
      </c>
      <c r="B15" s="17" t="s">
        <v>236</v>
      </c>
      <c r="C15" s="18">
        <v>87700</v>
      </c>
      <c r="D15" s="11"/>
      <c r="E15" s="11"/>
      <c r="F15" s="11"/>
      <c r="G15" s="11"/>
      <c r="H15" s="11"/>
      <c r="I15" s="11"/>
    </row>
    <row r="16" spans="1:9" x14ac:dyDescent="0.25">
      <c r="A16" s="17" t="s">
        <v>225</v>
      </c>
      <c r="B16" s="17" t="s">
        <v>237</v>
      </c>
      <c r="C16" s="18">
        <v>21100</v>
      </c>
      <c r="D16" s="11"/>
      <c r="E16" s="11"/>
      <c r="F16" s="11"/>
      <c r="G16" s="11"/>
      <c r="H16" s="11"/>
      <c r="I16" s="11"/>
    </row>
    <row r="17" spans="1:9" x14ac:dyDescent="0.25">
      <c r="A17" s="17" t="s">
        <v>226</v>
      </c>
      <c r="B17" s="17" t="s">
        <v>238</v>
      </c>
      <c r="C17" s="18">
        <v>197000</v>
      </c>
      <c r="D17" s="11"/>
      <c r="E17" s="11"/>
      <c r="F17" s="11"/>
      <c r="G17" s="11"/>
      <c r="H17" s="11"/>
      <c r="I17" s="11"/>
    </row>
    <row r="18" spans="1:9" x14ac:dyDescent="0.25">
      <c r="A18" s="17" t="s">
        <v>228</v>
      </c>
      <c r="B18" s="17" t="s">
        <v>239</v>
      </c>
      <c r="C18" s="18">
        <v>66900</v>
      </c>
      <c r="D18" s="11"/>
      <c r="E18" s="11"/>
      <c r="F18" s="11"/>
      <c r="G18" s="11"/>
      <c r="H18" s="11"/>
      <c r="I18" s="11"/>
    </row>
    <row r="19" spans="1:9" x14ac:dyDescent="0.25">
      <c r="A19" s="17" t="s">
        <v>229</v>
      </c>
      <c r="B19" s="17" t="s">
        <v>240</v>
      </c>
      <c r="C19" s="18">
        <v>91200</v>
      </c>
      <c r="D19" s="11"/>
      <c r="E19" s="11"/>
      <c r="F19" s="11"/>
      <c r="G19" s="11"/>
      <c r="H19" s="11"/>
      <c r="I19" s="11"/>
    </row>
    <row r="20" spans="1:9" x14ac:dyDescent="0.25">
      <c r="A20" s="17" t="s">
        <v>230</v>
      </c>
      <c r="B20" s="17" t="s">
        <v>241</v>
      </c>
      <c r="C20" s="18">
        <v>56300</v>
      </c>
      <c r="D20" s="11"/>
      <c r="E20" s="11"/>
      <c r="F20" s="11"/>
      <c r="G20" s="11"/>
      <c r="H20" s="11"/>
      <c r="I20" s="11"/>
    </row>
    <row r="21" spans="1:9" x14ac:dyDescent="0.25">
      <c r="A21" s="17" t="s">
        <v>231</v>
      </c>
      <c r="B21" s="17" t="s">
        <v>242</v>
      </c>
      <c r="C21" s="18">
        <v>309800</v>
      </c>
      <c r="D21" s="11"/>
      <c r="E21" s="11"/>
      <c r="F21" s="11"/>
      <c r="G21" s="11"/>
      <c r="H21" s="11"/>
      <c r="I21" s="11"/>
    </row>
    <row r="22" spans="1:9" x14ac:dyDescent="0.25">
      <c r="A22" s="17" t="s">
        <v>244</v>
      </c>
      <c r="B22" s="17"/>
      <c r="C22" s="18">
        <f>SUM(C7:C21)</f>
        <v>1941800</v>
      </c>
      <c r="D22" s="11"/>
      <c r="E22" s="11"/>
      <c r="F22" s="11"/>
      <c r="G22" s="11"/>
      <c r="H22" s="11"/>
      <c r="I22" s="11"/>
    </row>
    <row r="23" spans="1:9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x14ac:dyDescent="0.25">
      <c r="A24" s="21" t="s">
        <v>274</v>
      </c>
      <c r="B24" s="21" t="s">
        <v>286</v>
      </c>
      <c r="C24" s="21" t="s">
        <v>287</v>
      </c>
      <c r="D24" s="11"/>
      <c r="E24" s="11"/>
      <c r="F24" s="11"/>
      <c r="G24" s="11"/>
      <c r="H24" s="11"/>
      <c r="I24" s="11"/>
    </row>
    <row r="25" spans="1:9" x14ac:dyDescent="0.25">
      <c r="A25" s="17" t="s">
        <v>275</v>
      </c>
      <c r="B25" s="17" t="s">
        <v>276</v>
      </c>
      <c r="C25" s="17" t="s">
        <v>288</v>
      </c>
      <c r="D25" s="11"/>
      <c r="E25" s="11"/>
      <c r="F25" s="11"/>
      <c r="G25" s="11"/>
      <c r="H25" s="11"/>
      <c r="I25" s="11"/>
    </row>
    <row r="26" spans="1:9" x14ac:dyDescent="0.25">
      <c r="A26" s="17" t="s">
        <v>282</v>
      </c>
      <c r="B26" s="19" t="s">
        <v>277</v>
      </c>
      <c r="C26" s="17" t="s">
        <v>253</v>
      </c>
      <c r="D26" s="11"/>
      <c r="E26" s="11"/>
      <c r="F26" s="11"/>
      <c r="G26" s="11"/>
      <c r="H26" s="11"/>
      <c r="I26" s="11"/>
    </row>
    <row r="27" spans="1:9" x14ac:dyDescent="0.25">
      <c r="A27" s="17" t="s">
        <v>208</v>
      </c>
      <c r="B27" s="20" t="s">
        <v>278</v>
      </c>
      <c r="C27" s="17" t="s">
        <v>251</v>
      </c>
      <c r="D27" s="11"/>
      <c r="E27" s="11"/>
      <c r="F27" s="11"/>
      <c r="G27" s="11"/>
      <c r="H27" s="11"/>
      <c r="I27" s="11"/>
    </row>
    <row r="28" spans="1:9" x14ac:dyDescent="0.25">
      <c r="A28" s="17" t="s">
        <v>283</v>
      </c>
      <c r="B28" s="20" t="s">
        <v>279</v>
      </c>
      <c r="C28" s="17" t="s">
        <v>205</v>
      </c>
      <c r="D28" s="11"/>
      <c r="E28" s="11"/>
      <c r="F28" s="11"/>
      <c r="G28" s="11"/>
      <c r="H28" s="11"/>
      <c r="I28" s="11"/>
    </row>
    <row r="29" spans="1:9" x14ac:dyDescent="0.25">
      <c r="A29" s="17" t="s">
        <v>284</v>
      </c>
      <c r="B29" s="20" t="s">
        <v>280</v>
      </c>
      <c r="C29" s="17" t="s">
        <v>250</v>
      </c>
      <c r="D29" s="11"/>
      <c r="E29" s="11"/>
      <c r="F29" s="11"/>
      <c r="G29" s="11"/>
      <c r="H29" s="11"/>
      <c r="I29" s="11"/>
    </row>
    <row r="30" spans="1:9" x14ac:dyDescent="0.25">
      <c r="A30" s="17" t="s">
        <v>285</v>
      </c>
      <c r="B30" s="17" t="s">
        <v>281</v>
      </c>
      <c r="C30" s="17" t="s">
        <v>249</v>
      </c>
    </row>
    <row r="32" spans="1:9" x14ac:dyDescent="0.25">
      <c r="A32" s="45" t="s">
        <v>733</v>
      </c>
    </row>
    <row r="33" spans="1:1" x14ac:dyDescent="0.25">
      <c r="A33" s="11" t="s">
        <v>734</v>
      </c>
    </row>
    <row r="34" spans="1:1" x14ac:dyDescent="0.25">
      <c r="A34" s="11" t="s">
        <v>735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695A-C6E6-41FC-BAB8-0E667142EF82}">
  <dimension ref="A1:M390"/>
  <sheetViews>
    <sheetView tabSelected="1" zoomScale="120" zoomScaleNormal="120" workbookViewId="0">
      <pane ySplit="1" topLeftCell="A203" activePane="bottomLeft" state="frozen"/>
      <selection pane="bottomLeft" activeCell="A228" sqref="A228"/>
    </sheetView>
  </sheetViews>
  <sheetFormatPr defaultColWidth="8.7109375" defaultRowHeight="12.75" x14ac:dyDescent="0.2"/>
  <cols>
    <col min="1" max="1" width="5.140625" style="1" customWidth="1"/>
    <col min="2" max="2" width="9.85546875" style="1" customWidth="1"/>
    <col min="3" max="3" width="6.42578125" style="1" customWidth="1"/>
    <col min="4" max="4" width="6.28515625" style="1" customWidth="1"/>
    <col min="5" max="5" width="26.42578125" style="1" customWidth="1"/>
    <col min="6" max="6" width="19.140625" style="1" customWidth="1"/>
    <col min="7" max="7" width="19" style="1" customWidth="1"/>
    <col min="8" max="8" width="15.85546875" style="1" customWidth="1"/>
    <col min="9" max="9" width="6.7109375" style="1" customWidth="1"/>
    <col min="10" max="11" width="9.28515625" style="2" customWidth="1"/>
    <col min="12" max="12" width="7.28515625" style="2" customWidth="1"/>
    <col min="13" max="13" width="42.28515625" style="1" customWidth="1"/>
    <col min="14" max="16384" width="8.7109375" style="1"/>
  </cols>
  <sheetData>
    <row r="1" spans="1:13" s="3" customFormat="1" ht="25.5" x14ac:dyDescent="0.2">
      <c r="A1" s="5" t="s">
        <v>0</v>
      </c>
      <c r="B1" s="5" t="s">
        <v>76</v>
      </c>
      <c r="C1" s="5" t="s">
        <v>54</v>
      </c>
      <c r="D1" s="5" t="s">
        <v>210</v>
      </c>
      <c r="E1" s="5" t="s">
        <v>1</v>
      </c>
      <c r="F1" s="5" t="s">
        <v>2</v>
      </c>
      <c r="G1" s="5" t="s">
        <v>3</v>
      </c>
      <c r="H1" s="5" t="s">
        <v>125</v>
      </c>
      <c r="I1" s="5" t="s">
        <v>536</v>
      </c>
      <c r="J1" s="6" t="s">
        <v>80</v>
      </c>
      <c r="K1" s="6" t="s">
        <v>479</v>
      </c>
      <c r="L1" s="6" t="s">
        <v>732</v>
      </c>
      <c r="M1" s="5" t="s">
        <v>79</v>
      </c>
    </row>
    <row r="2" spans="1:13" s="3" customFormat="1" x14ac:dyDescent="0.2">
      <c r="A2" s="24">
        <v>1922</v>
      </c>
      <c r="B2" s="24"/>
      <c r="C2" s="24" t="s">
        <v>10</v>
      </c>
      <c r="D2" s="24" t="s">
        <v>235</v>
      </c>
      <c r="E2" s="24" t="s">
        <v>416</v>
      </c>
      <c r="F2" s="24"/>
      <c r="G2" s="24" t="s">
        <v>4</v>
      </c>
      <c r="H2" s="24"/>
      <c r="I2" s="24"/>
      <c r="J2" s="60">
        <v>204</v>
      </c>
      <c r="K2" s="60"/>
      <c r="L2" s="61"/>
      <c r="M2" s="24" t="s">
        <v>417</v>
      </c>
    </row>
    <row r="3" spans="1:13" s="3" customFormat="1" x14ac:dyDescent="0.2">
      <c r="A3" s="24">
        <v>1929</v>
      </c>
      <c r="B3" s="24"/>
      <c r="C3" s="24" t="s">
        <v>11</v>
      </c>
      <c r="D3" s="24" t="s">
        <v>219</v>
      </c>
      <c r="E3" s="24" t="s">
        <v>157</v>
      </c>
      <c r="F3" s="24"/>
      <c r="G3" s="24" t="s">
        <v>4</v>
      </c>
      <c r="H3" s="24"/>
      <c r="I3" s="24"/>
      <c r="J3" s="60">
        <v>57</v>
      </c>
      <c r="K3" s="60"/>
      <c r="L3" s="61"/>
      <c r="M3" s="24" t="s">
        <v>158</v>
      </c>
    </row>
    <row r="4" spans="1:13" s="3" customFormat="1" x14ac:dyDescent="0.2">
      <c r="A4" s="24">
        <v>1929</v>
      </c>
      <c r="B4" s="24"/>
      <c r="C4" s="24" t="s">
        <v>10</v>
      </c>
      <c r="D4" s="24" t="s">
        <v>235</v>
      </c>
      <c r="E4" s="24" t="s">
        <v>418</v>
      </c>
      <c r="F4" s="24"/>
      <c r="G4" s="24" t="s">
        <v>4</v>
      </c>
      <c r="H4" s="24"/>
      <c r="I4" s="24"/>
      <c r="J4" s="60">
        <v>340</v>
      </c>
      <c r="K4" s="60"/>
      <c r="L4" s="61"/>
      <c r="M4" s="24" t="s">
        <v>417</v>
      </c>
    </row>
    <row r="5" spans="1:13" s="3" customFormat="1" x14ac:dyDescent="0.2">
      <c r="A5" s="24">
        <v>1934</v>
      </c>
      <c r="B5" s="24"/>
      <c r="C5" s="24" t="s">
        <v>11</v>
      </c>
      <c r="D5" s="24" t="s">
        <v>219</v>
      </c>
      <c r="E5" s="24" t="s">
        <v>160</v>
      </c>
      <c r="F5" s="24"/>
      <c r="G5" s="24" t="s">
        <v>4</v>
      </c>
      <c r="H5" s="24"/>
      <c r="I5" s="24"/>
      <c r="J5" s="60">
        <v>486</v>
      </c>
      <c r="K5" s="60"/>
      <c r="L5" s="61"/>
      <c r="M5" s="24" t="s">
        <v>161</v>
      </c>
    </row>
    <row r="6" spans="1:13" ht="15" customHeight="1" x14ac:dyDescent="0.2">
      <c r="A6" s="24">
        <v>1939</v>
      </c>
      <c r="B6" s="27">
        <v>14258</v>
      </c>
      <c r="C6" s="24" t="s">
        <v>92</v>
      </c>
      <c r="D6" s="24" t="s">
        <v>236</v>
      </c>
      <c r="E6" s="24" t="s">
        <v>93</v>
      </c>
      <c r="F6" s="24" t="s">
        <v>485</v>
      </c>
      <c r="G6" s="24" t="s">
        <v>4</v>
      </c>
      <c r="H6" s="24" t="s">
        <v>192</v>
      </c>
      <c r="I6" s="24"/>
      <c r="J6" s="62">
        <v>1100</v>
      </c>
      <c r="K6" s="62"/>
      <c r="L6" s="46"/>
      <c r="M6" s="24" t="s">
        <v>484</v>
      </c>
    </row>
    <row r="7" spans="1:13" ht="15" customHeight="1" x14ac:dyDescent="0.2">
      <c r="A7" s="24">
        <v>1939</v>
      </c>
      <c r="B7" s="27">
        <v>14258</v>
      </c>
      <c r="C7" s="24" t="s">
        <v>55</v>
      </c>
      <c r="D7" s="24" t="s">
        <v>238</v>
      </c>
      <c r="E7" s="24" t="s">
        <v>864</v>
      </c>
      <c r="F7" s="24" t="s">
        <v>859</v>
      </c>
      <c r="G7" s="24" t="s">
        <v>4</v>
      </c>
      <c r="H7" s="24" t="s">
        <v>257</v>
      </c>
      <c r="I7" s="24" t="s">
        <v>249</v>
      </c>
      <c r="J7" s="62">
        <v>2668</v>
      </c>
      <c r="K7" s="62">
        <v>2000000</v>
      </c>
      <c r="L7" s="46" t="s">
        <v>250</v>
      </c>
      <c r="M7" s="24" t="s">
        <v>860</v>
      </c>
    </row>
    <row r="8" spans="1:13" ht="15" customHeight="1" x14ac:dyDescent="0.2">
      <c r="A8" s="24">
        <v>1939</v>
      </c>
      <c r="B8" s="27"/>
      <c r="C8" s="24" t="s">
        <v>10</v>
      </c>
      <c r="D8" s="24" t="s">
        <v>235</v>
      </c>
      <c r="E8" s="24" t="s">
        <v>569</v>
      </c>
      <c r="F8" s="24" t="s">
        <v>420</v>
      </c>
      <c r="G8" s="24" t="s">
        <v>4</v>
      </c>
      <c r="H8" s="24"/>
      <c r="I8" s="24"/>
      <c r="J8" s="62">
        <v>1700</v>
      </c>
      <c r="K8" s="62"/>
      <c r="L8" s="46"/>
      <c r="M8" s="24" t="s">
        <v>417</v>
      </c>
    </row>
    <row r="9" spans="1:13" ht="15" customHeight="1" x14ac:dyDescent="0.2">
      <c r="A9" s="24">
        <v>1939</v>
      </c>
      <c r="B9" s="27"/>
      <c r="C9" s="24" t="s">
        <v>10</v>
      </c>
      <c r="D9" s="24" t="s">
        <v>235</v>
      </c>
      <c r="E9" s="24" t="s">
        <v>544</v>
      </c>
      <c r="F9" s="24" t="s">
        <v>544</v>
      </c>
      <c r="G9" s="24" t="s">
        <v>4</v>
      </c>
      <c r="H9" s="24"/>
      <c r="I9" s="24"/>
      <c r="J9" s="25">
        <v>1210</v>
      </c>
      <c r="K9" s="25"/>
      <c r="L9" s="46"/>
      <c r="M9" s="24" t="s">
        <v>186</v>
      </c>
    </row>
    <row r="10" spans="1:13" ht="15" customHeight="1" x14ac:dyDescent="0.2">
      <c r="A10" s="24">
        <v>1939</v>
      </c>
      <c r="B10" s="27">
        <v>14258</v>
      </c>
      <c r="C10" s="24" t="s">
        <v>11</v>
      </c>
      <c r="D10" s="24" t="s">
        <v>219</v>
      </c>
      <c r="E10" s="24" t="s">
        <v>574</v>
      </c>
      <c r="F10" s="24"/>
      <c r="G10" s="24" t="s">
        <v>74</v>
      </c>
      <c r="H10" s="24"/>
      <c r="I10" s="24"/>
      <c r="J10" s="25">
        <v>1000</v>
      </c>
      <c r="K10" s="25"/>
      <c r="L10" s="46"/>
      <c r="M10" s="24" t="s">
        <v>580</v>
      </c>
    </row>
    <row r="11" spans="1:13" ht="15" customHeight="1" x14ac:dyDescent="0.2">
      <c r="A11" s="24">
        <v>1943</v>
      </c>
      <c r="B11" s="27"/>
      <c r="C11" s="24" t="s">
        <v>11</v>
      </c>
      <c r="D11" s="24" t="s">
        <v>219</v>
      </c>
      <c r="E11" s="24" t="s">
        <v>163</v>
      </c>
      <c r="F11" s="24"/>
      <c r="G11" s="24" t="s">
        <v>4</v>
      </c>
      <c r="H11" s="24"/>
      <c r="I11" s="24"/>
      <c r="J11" s="25">
        <v>294</v>
      </c>
      <c r="K11" s="25"/>
      <c r="L11" s="46"/>
      <c r="M11" s="24" t="s">
        <v>164</v>
      </c>
    </row>
    <row r="12" spans="1:13" ht="15" customHeight="1" x14ac:dyDescent="0.2">
      <c r="A12" s="24">
        <v>1944</v>
      </c>
      <c r="B12" s="27"/>
      <c r="C12" s="24" t="s">
        <v>11</v>
      </c>
      <c r="D12" s="24" t="s">
        <v>219</v>
      </c>
      <c r="E12" s="24" t="s">
        <v>160</v>
      </c>
      <c r="F12" s="24"/>
      <c r="G12" s="24" t="s">
        <v>4</v>
      </c>
      <c r="H12" s="24"/>
      <c r="I12" s="24"/>
      <c r="J12" s="25">
        <v>770</v>
      </c>
      <c r="K12" s="25"/>
      <c r="L12" s="46"/>
      <c r="M12" s="24" t="s">
        <v>167</v>
      </c>
    </row>
    <row r="13" spans="1:13" ht="15" customHeight="1" x14ac:dyDescent="0.2">
      <c r="A13" s="24">
        <v>1944</v>
      </c>
      <c r="B13" s="27"/>
      <c r="C13" s="24" t="s">
        <v>11</v>
      </c>
      <c r="D13" s="24" t="s">
        <v>219</v>
      </c>
      <c r="E13" s="24" t="s">
        <v>160</v>
      </c>
      <c r="F13" s="24"/>
      <c r="G13" s="24" t="s">
        <v>4</v>
      </c>
      <c r="H13" s="24"/>
      <c r="I13" s="24"/>
      <c r="J13" s="25">
        <v>127</v>
      </c>
      <c r="K13" s="25"/>
      <c r="L13" s="46"/>
      <c r="M13" s="24" t="s">
        <v>167</v>
      </c>
    </row>
    <row r="14" spans="1:13" ht="15" customHeight="1" x14ac:dyDescent="0.2">
      <c r="A14" s="24">
        <v>1945</v>
      </c>
      <c r="B14" s="27"/>
      <c r="C14" s="24" t="s">
        <v>11</v>
      </c>
      <c r="D14" s="24" t="s">
        <v>219</v>
      </c>
      <c r="E14" s="24" t="s">
        <v>163</v>
      </c>
      <c r="F14" s="24"/>
      <c r="G14" s="24" t="s">
        <v>4</v>
      </c>
      <c r="H14" s="24"/>
      <c r="I14" s="24"/>
      <c r="J14" s="25">
        <v>64</v>
      </c>
      <c r="K14" s="25"/>
      <c r="L14" s="46"/>
      <c r="M14" s="24" t="s">
        <v>166</v>
      </c>
    </row>
    <row r="15" spans="1:13" ht="15" customHeight="1" x14ac:dyDescent="0.2">
      <c r="A15" s="24">
        <v>1947</v>
      </c>
      <c r="B15" s="27">
        <v>17293</v>
      </c>
      <c r="C15" s="24" t="s">
        <v>11</v>
      </c>
      <c r="D15" s="24" t="s">
        <v>219</v>
      </c>
      <c r="E15" s="24" t="s">
        <v>160</v>
      </c>
      <c r="F15" s="24"/>
      <c r="G15" s="24" t="s">
        <v>4</v>
      </c>
      <c r="H15" s="24"/>
      <c r="I15" s="24"/>
      <c r="J15" s="25">
        <v>71</v>
      </c>
      <c r="K15" s="25"/>
      <c r="L15" s="46"/>
      <c r="M15" s="24" t="s">
        <v>170</v>
      </c>
    </row>
    <row r="16" spans="1:13" ht="15" customHeight="1" x14ac:dyDescent="0.2">
      <c r="A16" s="24">
        <v>1950</v>
      </c>
      <c r="B16" s="27">
        <v>18582</v>
      </c>
      <c r="C16" s="24" t="s">
        <v>11</v>
      </c>
      <c r="D16" s="24" t="s">
        <v>219</v>
      </c>
      <c r="E16" s="24" t="s">
        <v>122</v>
      </c>
      <c r="F16" s="24"/>
      <c r="G16" s="24" t="s">
        <v>4</v>
      </c>
      <c r="H16" s="24" t="s">
        <v>257</v>
      </c>
      <c r="I16" s="24"/>
      <c r="J16" s="25">
        <v>1214</v>
      </c>
      <c r="K16" s="25"/>
      <c r="L16" s="46"/>
      <c r="M16" s="24" t="s">
        <v>582</v>
      </c>
    </row>
    <row r="17" spans="1:13" ht="15" customHeight="1" x14ac:dyDescent="0.2">
      <c r="A17" s="24">
        <v>1951</v>
      </c>
      <c r="B17" s="27"/>
      <c r="C17" s="24" t="s">
        <v>11</v>
      </c>
      <c r="D17" s="24" t="s">
        <v>219</v>
      </c>
      <c r="E17" s="24" t="s">
        <v>77</v>
      </c>
      <c r="F17" s="24" t="s">
        <v>78</v>
      </c>
      <c r="G17" s="24" t="s">
        <v>4</v>
      </c>
      <c r="H17" s="24"/>
      <c r="I17" s="24"/>
      <c r="J17" s="25">
        <v>150</v>
      </c>
      <c r="K17" s="25"/>
      <c r="L17" s="46"/>
      <c r="M17" s="24" t="s">
        <v>182</v>
      </c>
    </row>
    <row r="18" spans="1:13" ht="15" customHeight="1" x14ac:dyDescent="0.2">
      <c r="A18" s="24">
        <v>1952</v>
      </c>
      <c r="B18" s="27">
        <v>19029</v>
      </c>
      <c r="C18" s="24" t="s">
        <v>92</v>
      </c>
      <c r="D18" s="24" t="s">
        <v>236</v>
      </c>
      <c r="E18" s="24" t="s">
        <v>94</v>
      </c>
      <c r="F18" s="24"/>
      <c r="G18" s="24" t="s">
        <v>4</v>
      </c>
      <c r="H18" s="24" t="s">
        <v>192</v>
      </c>
      <c r="I18" s="24"/>
      <c r="J18" s="62">
        <v>316</v>
      </c>
      <c r="K18" s="62"/>
      <c r="L18" s="46"/>
      <c r="M18" s="24" t="s">
        <v>484</v>
      </c>
    </row>
    <row r="19" spans="1:13" ht="15" customHeight="1" x14ac:dyDescent="0.2">
      <c r="A19" s="24">
        <v>1953</v>
      </c>
      <c r="B19" s="27"/>
      <c r="C19" s="24" t="s">
        <v>11</v>
      </c>
      <c r="D19" s="24" t="s">
        <v>218</v>
      </c>
      <c r="E19" s="24" t="s">
        <v>550</v>
      </c>
      <c r="F19" s="24" t="s">
        <v>545</v>
      </c>
      <c r="G19" s="24" t="s">
        <v>4</v>
      </c>
      <c r="H19" s="24"/>
      <c r="I19" s="24"/>
      <c r="J19" s="62">
        <v>93</v>
      </c>
      <c r="K19" s="62"/>
      <c r="L19" s="46"/>
      <c r="M19" s="24" t="s">
        <v>171</v>
      </c>
    </row>
    <row r="20" spans="1:13" ht="15" customHeight="1" x14ac:dyDescent="0.2">
      <c r="A20" s="24">
        <v>1954</v>
      </c>
      <c r="B20" s="27"/>
      <c r="C20" s="24" t="s">
        <v>10</v>
      </c>
      <c r="D20" s="24"/>
      <c r="E20" s="24"/>
      <c r="F20" s="24" t="s">
        <v>486</v>
      </c>
      <c r="G20" s="24" t="s">
        <v>4</v>
      </c>
      <c r="H20" s="24"/>
      <c r="I20" s="24"/>
      <c r="J20" s="62">
        <v>248</v>
      </c>
      <c r="K20" s="62"/>
      <c r="L20" s="46"/>
      <c r="M20" s="24" t="s">
        <v>417</v>
      </c>
    </row>
    <row r="21" spans="1:13" ht="15" customHeight="1" x14ac:dyDescent="0.2">
      <c r="A21" s="24">
        <v>1955</v>
      </c>
      <c r="B21" s="27">
        <v>20091</v>
      </c>
      <c r="C21" s="24" t="s">
        <v>11</v>
      </c>
      <c r="D21" s="24" t="s">
        <v>219</v>
      </c>
      <c r="E21" s="24" t="s">
        <v>127</v>
      </c>
      <c r="F21" s="24"/>
      <c r="G21" s="24" t="s">
        <v>4</v>
      </c>
      <c r="H21" s="24"/>
      <c r="I21" s="24"/>
      <c r="J21" s="62">
        <v>746</v>
      </c>
      <c r="K21" s="62"/>
      <c r="L21" s="46"/>
      <c r="M21" s="24" t="s">
        <v>174</v>
      </c>
    </row>
    <row r="22" spans="1:13" ht="15" customHeight="1" x14ac:dyDescent="0.2">
      <c r="A22" s="24">
        <v>1956</v>
      </c>
      <c r="B22" s="27"/>
      <c r="C22" s="24" t="s">
        <v>11</v>
      </c>
      <c r="D22" s="24" t="s">
        <v>219</v>
      </c>
      <c r="E22" s="24" t="s">
        <v>546</v>
      </c>
      <c r="F22" s="24"/>
      <c r="G22" s="24" t="s">
        <v>4</v>
      </c>
      <c r="H22" s="24"/>
      <c r="I22" s="24"/>
      <c r="J22" s="25">
        <v>200</v>
      </c>
      <c r="K22" s="25"/>
      <c r="L22" s="46"/>
      <c r="M22" s="24" t="s">
        <v>362</v>
      </c>
    </row>
    <row r="23" spans="1:13" ht="15" customHeight="1" x14ac:dyDescent="0.2">
      <c r="A23" s="24">
        <v>1958</v>
      </c>
      <c r="B23" s="27">
        <v>21280</v>
      </c>
      <c r="C23" s="24" t="s">
        <v>11</v>
      </c>
      <c r="D23" s="24" t="s">
        <v>219</v>
      </c>
      <c r="E23" s="24" t="s">
        <v>547</v>
      </c>
      <c r="F23" s="24" t="s">
        <v>20</v>
      </c>
      <c r="G23" s="24" t="s">
        <v>69</v>
      </c>
      <c r="H23" s="24" t="s">
        <v>408</v>
      </c>
      <c r="I23" s="24"/>
      <c r="J23" s="25">
        <v>320</v>
      </c>
      <c r="K23" s="25">
        <v>1100</v>
      </c>
      <c r="L23" s="46"/>
      <c r="M23" s="24" t="s">
        <v>378</v>
      </c>
    </row>
    <row r="24" spans="1:13" ht="15" customHeight="1" x14ac:dyDescent="0.2">
      <c r="A24" s="24">
        <v>1958</v>
      </c>
      <c r="B24" s="27"/>
      <c r="C24" s="24" t="s">
        <v>11</v>
      </c>
      <c r="D24" s="24" t="s">
        <v>218</v>
      </c>
      <c r="E24" s="24" t="s">
        <v>551</v>
      </c>
      <c r="F24" s="24" t="s">
        <v>548</v>
      </c>
      <c r="G24" s="24" t="s">
        <v>4</v>
      </c>
      <c r="H24" s="24"/>
      <c r="I24" s="24"/>
      <c r="J24" s="25">
        <v>61</v>
      </c>
      <c r="K24" s="25"/>
      <c r="L24" s="46"/>
      <c r="M24" s="24" t="s">
        <v>176</v>
      </c>
    </row>
    <row r="25" spans="1:13" ht="15" customHeight="1" x14ac:dyDescent="0.2">
      <c r="A25" s="24">
        <v>1959</v>
      </c>
      <c r="B25" s="27">
        <v>21565</v>
      </c>
      <c r="C25" s="24" t="s">
        <v>11</v>
      </c>
      <c r="D25" s="24" t="s">
        <v>219</v>
      </c>
      <c r="E25" s="24" t="s">
        <v>157</v>
      </c>
      <c r="F25" s="24" t="s">
        <v>49</v>
      </c>
      <c r="G25" s="24" t="s">
        <v>4</v>
      </c>
      <c r="H25" s="24"/>
      <c r="I25" s="24"/>
      <c r="J25" s="25">
        <v>1255</v>
      </c>
      <c r="K25" s="25">
        <v>52611</v>
      </c>
      <c r="L25" s="46" t="s">
        <v>250</v>
      </c>
      <c r="M25" s="24" t="s">
        <v>614</v>
      </c>
    </row>
    <row r="26" spans="1:13" ht="15" customHeight="1" x14ac:dyDescent="0.2">
      <c r="A26" s="24">
        <v>1959</v>
      </c>
      <c r="B26" s="27"/>
      <c r="C26" s="24" t="s">
        <v>11</v>
      </c>
      <c r="D26" s="24" t="s">
        <v>219</v>
      </c>
      <c r="E26" s="24" t="s">
        <v>157</v>
      </c>
      <c r="F26" s="24"/>
      <c r="G26" s="24" t="s">
        <v>4</v>
      </c>
      <c r="H26" s="24"/>
      <c r="I26" s="24"/>
      <c r="J26" s="25">
        <v>118</v>
      </c>
      <c r="K26" s="25"/>
      <c r="L26" s="46"/>
      <c r="M26" s="24" t="s">
        <v>120</v>
      </c>
    </row>
    <row r="27" spans="1:13" ht="15" customHeight="1" x14ac:dyDescent="0.2">
      <c r="A27" s="24">
        <v>1961</v>
      </c>
      <c r="B27" s="27">
        <v>22296</v>
      </c>
      <c r="C27" s="24" t="s">
        <v>11</v>
      </c>
      <c r="D27" s="24" t="s">
        <v>218</v>
      </c>
      <c r="E27" s="24" t="s">
        <v>550</v>
      </c>
      <c r="F27" s="24" t="s">
        <v>545</v>
      </c>
      <c r="G27" s="24" t="s">
        <v>4</v>
      </c>
      <c r="H27" s="24"/>
      <c r="I27" s="24"/>
      <c r="J27" s="25">
        <v>158</v>
      </c>
      <c r="K27" s="25"/>
      <c r="L27" s="46"/>
      <c r="M27" s="24" t="s">
        <v>178</v>
      </c>
    </row>
    <row r="28" spans="1:13" ht="15" customHeight="1" x14ac:dyDescent="0.2">
      <c r="A28" s="24">
        <v>1962</v>
      </c>
      <c r="B28" s="27">
        <v>22967</v>
      </c>
      <c r="C28" s="24" t="s">
        <v>55</v>
      </c>
      <c r="D28" s="24" t="s">
        <v>240</v>
      </c>
      <c r="E28" s="42" t="s">
        <v>364</v>
      </c>
      <c r="F28" s="24" t="s">
        <v>363</v>
      </c>
      <c r="G28" s="24" t="s">
        <v>4</v>
      </c>
      <c r="H28" s="24" t="s">
        <v>408</v>
      </c>
      <c r="I28" s="24"/>
      <c r="J28" s="62">
        <v>112</v>
      </c>
      <c r="K28" s="62">
        <v>6635</v>
      </c>
      <c r="L28" s="46"/>
      <c r="M28" s="42" t="s">
        <v>459</v>
      </c>
    </row>
    <row r="29" spans="1:13" ht="15" customHeight="1" x14ac:dyDescent="0.2">
      <c r="A29" s="24">
        <v>1962</v>
      </c>
      <c r="B29" s="27"/>
      <c r="C29" s="24" t="s">
        <v>55</v>
      </c>
      <c r="D29" s="24" t="s">
        <v>219</v>
      </c>
      <c r="E29" s="24" t="s">
        <v>5</v>
      </c>
      <c r="F29" s="24"/>
      <c r="G29" s="24" t="s">
        <v>4</v>
      </c>
      <c r="H29" s="24"/>
      <c r="I29" s="24"/>
      <c r="J29" s="25">
        <v>150</v>
      </c>
      <c r="K29" s="25"/>
      <c r="L29" s="46"/>
      <c r="M29" s="24" t="s">
        <v>362</v>
      </c>
    </row>
    <row r="30" spans="1:13" ht="15" customHeight="1" x14ac:dyDescent="0.2">
      <c r="A30" s="24">
        <v>1965</v>
      </c>
      <c r="B30" s="27">
        <v>23804</v>
      </c>
      <c r="C30" s="24" t="s">
        <v>55</v>
      </c>
      <c r="D30" s="24"/>
      <c r="E30" s="24" t="s">
        <v>95</v>
      </c>
      <c r="F30" s="24"/>
      <c r="G30" s="24" t="s">
        <v>4</v>
      </c>
      <c r="H30" s="24"/>
      <c r="I30" s="24"/>
      <c r="J30" s="62">
        <v>324</v>
      </c>
      <c r="K30" s="62"/>
      <c r="L30" s="46"/>
      <c r="M30" s="24" t="s">
        <v>81</v>
      </c>
    </row>
    <row r="31" spans="1:13" ht="15" customHeight="1" x14ac:dyDescent="0.2">
      <c r="A31" s="24">
        <v>1967</v>
      </c>
      <c r="B31" s="27">
        <v>24132</v>
      </c>
      <c r="C31" s="24" t="s">
        <v>55</v>
      </c>
      <c r="D31" s="24" t="s">
        <v>239</v>
      </c>
      <c r="E31" s="24" t="s">
        <v>96</v>
      </c>
      <c r="F31" s="24"/>
      <c r="G31" s="24" t="s">
        <v>4</v>
      </c>
      <c r="H31" s="24"/>
      <c r="I31" s="24"/>
      <c r="J31" s="62">
        <v>153</v>
      </c>
      <c r="K31" s="62">
        <v>202</v>
      </c>
      <c r="L31" s="46"/>
      <c r="M31" s="24" t="s">
        <v>460</v>
      </c>
    </row>
    <row r="32" spans="1:13" ht="15" customHeight="1" x14ac:dyDescent="0.2">
      <c r="A32" s="24">
        <v>1968</v>
      </c>
      <c r="B32" s="27">
        <v>24956</v>
      </c>
      <c r="C32" s="24" t="s">
        <v>97</v>
      </c>
      <c r="D32" s="24" t="s">
        <v>235</v>
      </c>
      <c r="E32" s="24" t="s">
        <v>98</v>
      </c>
      <c r="F32" s="24"/>
      <c r="G32" s="24" t="s">
        <v>66</v>
      </c>
      <c r="H32" s="24"/>
      <c r="I32" s="24"/>
      <c r="J32" s="62">
        <v>139</v>
      </c>
      <c r="K32" s="62"/>
      <c r="L32" s="46"/>
      <c r="M32" s="24" t="s">
        <v>81</v>
      </c>
    </row>
    <row r="33" spans="1:13" ht="15" customHeight="1" x14ac:dyDescent="0.2">
      <c r="A33" s="24">
        <v>1971</v>
      </c>
      <c r="B33" s="27">
        <v>26021</v>
      </c>
      <c r="C33" s="24" t="s">
        <v>11</v>
      </c>
      <c r="D33" s="24" t="s">
        <v>219</v>
      </c>
      <c r="E33" s="24" t="s">
        <v>549</v>
      </c>
      <c r="F33" s="24"/>
      <c r="G33" s="24" t="s">
        <v>4</v>
      </c>
      <c r="H33" s="24"/>
      <c r="I33" s="24"/>
      <c r="J33" s="25">
        <v>328</v>
      </c>
      <c r="K33" s="25"/>
      <c r="L33" s="46"/>
      <c r="M33" s="24" t="s">
        <v>81</v>
      </c>
    </row>
    <row r="34" spans="1:13" ht="15" customHeight="1" x14ac:dyDescent="0.2">
      <c r="A34" s="24">
        <v>1972</v>
      </c>
      <c r="B34" s="27">
        <v>26656</v>
      </c>
      <c r="C34" s="24" t="s">
        <v>97</v>
      </c>
      <c r="D34" s="24" t="s">
        <v>235</v>
      </c>
      <c r="E34" s="24" t="s">
        <v>99</v>
      </c>
      <c r="F34" s="24"/>
      <c r="G34" s="24" t="s">
        <v>4</v>
      </c>
      <c r="H34" s="24"/>
      <c r="I34" s="24"/>
      <c r="J34" s="62">
        <v>122</v>
      </c>
      <c r="K34" s="62"/>
      <c r="L34" s="46"/>
      <c r="M34" s="24" t="s">
        <v>81</v>
      </c>
    </row>
    <row r="35" spans="1:13" ht="15" customHeight="1" x14ac:dyDescent="0.2">
      <c r="A35" s="24">
        <v>1974</v>
      </c>
      <c r="B35" s="27">
        <v>27059</v>
      </c>
      <c r="C35" s="24" t="s">
        <v>11</v>
      </c>
      <c r="D35" s="24" t="s">
        <v>219</v>
      </c>
      <c r="E35" s="24" t="s">
        <v>552</v>
      </c>
      <c r="F35" s="24" t="s">
        <v>6</v>
      </c>
      <c r="G35" s="24" t="s">
        <v>4</v>
      </c>
      <c r="H35" s="24"/>
      <c r="I35" s="24"/>
      <c r="J35" s="25">
        <v>365</v>
      </c>
      <c r="K35" s="25"/>
      <c r="L35" s="46"/>
      <c r="M35" s="24" t="s">
        <v>121</v>
      </c>
    </row>
    <row r="36" spans="1:13" ht="15" customHeight="1" x14ac:dyDescent="0.2">
      <c r="A36" s="24">
        <v>1975</v>
      </c>
      <c r="B36" s="27">
        <v>27455</v>
      </c>
      <c r="C36" s="24" t="s">
        <v>11</v>
      </c>
      <c r="D36" s="24" t="s">
        <v>218</v>
      </c>
      <c r="E36" s="24" t="s">
        <v>554</v>
      </c>
      <c r="F36" s="24" t="s">
        <v>553</v>
      </c>
      <c r="G36" s="24" t="s">
        <v>4</v>
      </c>
      <c r="H36" s="24"/>
      <c r="I36" s="24"/>
      <c r="J36" s="25">
        <v>187</v>
      </c>
      <c r="K36" s="25"/>
      <c r="L36" s="46"/>
      <c r="M36" s="24" t="s">
        <v>180</v>
      </c>
    </row>
    <row r="37" spans="1:13" ht="15" customHeight="1" x14ac:dyDescent="0.2">
      <c r="A37" s="24">
        <v>1976</v>
      </c>
      <c r="B37" s="27"/>
      <c r="C37" s="42" t="s">
        <v>56</v>
      </c>
      <c r="D37" s="42" t="s">
        <v>242</v>
      </c>
      <c r="E37" s="24" t="s">
        <v>100</v>
      </c>
      <c r="F37" s="24"/>
      <c r="G37" s="24" t="s">
        <v>4</v>
      </c>
      <c r="H37" s="24"/>
      <c r="I37" s="24"/>
      <c r="J37" s="62">
        <v>207</v>
      </c>
      <c r="K37" s="62"/>
      <c r="L37" s="46"/>
      <c r="M37" s="24" t="s">
        <v>83</v>
      </c>
    </row>
    <row r="38" spans="1:13" ht="15" customHeight="1" x14ac:dyDescent="0.2">
      <c r="A38" s="24">
        <v>1977</v>
      </c>
      <c r="B38" s="27"/>
      <c r="C38" s="24" t="s">
        <v>57</v>
      </c>
      <c r="D38" s="24" t="s">
        <v>233</v>
      </c>
      <c r="E38" s="24" t="s">
        <v>101</v>
      </c>
      <c r="F38" s="24"/>
      <c r="G38" s="24" t="s">
        <v>4</v>
      </c>
      <c r="H38" s="24"/>
      <c r="I38" s="24"/>
      <c r="J38" s="62">
        <v>115</v>
      </c>
      <c r="K38" s="62"/>
      <c r="L38" s="46"/>
      <c r="M38" s="24" t="s">
        <v>84</v>
      </c>
    </row>
    <row r="39" spans="1:13" ht="15" customHeight="1" x14ac:dyDescent="0.2">
      <c r="A39" s="24">
        <v>1977</v>
      </c>
      <c r="B39" s="27">
        <v>28168</v>
      </c>
      <c r="C39" s="24" t="s">
        <v>55</v>
      </c>
      <c r="D39" s="24" t="s">
        <v>239</v>
      </c>
      <c r="E39" s="24" t="s">
        <v>96</v>
      </c>
      <c r="F39" s="24"/>
      <c r="G39" s="24" t="s">
        <v>70</v>
      </c>
      <c r="H39" s="24" t="s">
        <v>463</v>
      </c>
      <c r="I39" s="24"/>
      <c r="J39" s="62">
        <v>270</v>
      </c>
      <c r="K39" s="62">
        <v>4520</v>
      </c>
      <c r="L39" s="46"/>
      <c r="M39" s="24" t="s">
        <v>460</v>
      </c>
    </row>
    <row r="40" spans="1:13" ht="15" customHeight="1" x14ac:dyDescent="0.2">
      <c r="A40" s="24">
        <v>1978</v>
      </c>
      <c r="B40" s="27"/>
      <c r="C40" s="24" t="s">
        <v>57</v>
      </c>
      <c r="D40" s="24" t="s">
        <v>233</v>
      </c>
      <c r="E40" s="24" t="s">
        <v>101</v>
      </c>
      <c r="F40" s="24"/>
      <c r="G40" s="24" t="s">
        <v>4</v>
      </c>
      <c r="H40" s="24"/>
      <c r="I40" s="24"/>
      <c r="J40" s="62">
        <v>260</v>
      </c>
      <c r="K40" s="62"/>
      <c r="L40" s="46"/>
      <c r="M40" s="24" t="s">
        <v>83</v>
      </c>
    </row>
    <row r="41" spans="1:13" ht="15" customHeight="1" x14ac:dyDescent="0.2">
      <c r="A41" s="24">
        <v>1978</v>
      </c>
      <c r="B41" s="27">
        <v>28584</v>
      </c>
      <c r="C41" s="24" t="s">
        <v>22</v>
      </c>
      <c r="D41" s="24" t="s">
        <v>216</v>
      </c>
      <c r="E41" s="42" t="s">
        <v>537</v>
      </c>
      <c r="F41" s="24" t="s">
        <v>102</v>
      </c>
      <c r="G41" s="24" t="s">
        <v>4</v>
      </c>
      <c r="H41" s="24"/>
      <c r="I41" s="24"/>
      <c r="J41" s="62">
        <v>1114</v>
      </c>
      <c r="K41" s="62"/>
      <c r="L41" s="46"/>
      <c r="M41" s="24" t="s">
        <v>91</v>
      </c>
    </row>
    <row r="42" spans="1:13" ht="15" customHeight="1" x14ac:dyDescent="0.2">
      <c r="A42" s="24">
        <v>1979</v>
      </c>
      <c r="B42" s="27"/>
      <c r="C42" s="24" t="s">
        <v>10</v>
      </c>
      <c r="D42" s="24"/>
      <c r="E42" s="24"/>
      <c r="F42" s="24" t="s">
        <v>486</v>
      </c>
      <c r="G42" s="24" t="s">
        <v>65</v>
      </c>
      <c r="H42" s="24"/>
      <c r="I42" s="24"/>
      <c r="J42" s="62">
        <v>244</v>
      </c>
      <c r="K42" s="62"/>
      <c r="L42" s="46"/>
      <c r="M42" s="24" t="s">
        <v>186</v>
      </c>
    </row>
    <row r="43" spans="1:13" ht="15" customHeight="1" x14ac:dyDescent="0.2">
      <c r="A43" s="24">
        <v>1979</v>
      </c>
      <c r="B43" s="27">
        <v>28888</v>
      </c>
      <c r="C43" s="24" t="s">
        <v>11</v>
      </c>
      <c r="D43" s="24" t="s">
        <v>219</v>
      </c>
      <c r="E43" s="24" t="s">
        <v>450</v>
      </c>
      <c r="F43" s="24" t="s">
        <v>7</v>
      </c>
      <c r="G43" s="24" t="s">
        <v>4</v>
      </c>
      <c r="H43" s="24" t="s">
        <v>359</v>
      </c>
      <c r="I43" s="24" t="s">
        <v>250</v>
      </c>
      <c r="J43" s="62">
        <v>3244</v>
      </c>
      <c r="K43" s="62">
        <v>7668</v>
      </c>
      <c r="L43" s="46" t="s">
        <v>250</v>
      </c>
      <c r="M43" s="24" t="s">
        <v>85</v>
      </c>
    </row>
    <row r="44" spans="1:13" ht="15" customHeight="1" x14ac:dyDescent="0.2">
      <c r="A44" s="24">
        <v>1980</v>
      </c>
      <c r="B44" s="27">
        <v>29494</v>
      </c>
      <c r="C44" s="24" t="s">
        <v>97</v>
      </c>
      <c r="D44" s="24" t="s">
        <v>235</v>
      </c>
      <c r="E44" s="24" t="s">
        <v>103</v>
      </c>
      <c r="F44" s="24"/>
      <c r="G44" s="24" t="s">
        <v>4</v>
      </c>
      <c r="H44" s="24"/>
      <c r="I44" s="24"/>
      <c r="J44" s="62">
        <v>777</v>
      </c>
      <c r="K44" s="62"/>
      <c r="L44" s="46"/>
      <c r="M44" s="24" t="s">
        <v>81</v>
      </c>
    </row>
    <row r="45" spans="1:13" ht="15" customHeight="1" x14ac:dyDescent="0.2">
      <c r="A45" s="24">
        <v>1980</v>
      </c>
      <c r="B45" s="27">
        <v>29489</v>
      </c>
      <c r="C45" s="24" t="s">
        <v>97</v>
      </c>
      <c r="D45" s="24" t="s">
        <v>235</v>
      </c>
      <c r="E45" s="24" t="s">
        <v>98</v>
      </c>
      <c r="F45" s="24"/>
      <c r="G45" s="24" t="s">
        <v>66</v>
      </c>
      <c r="H45" s="24"/>
      <c r="I45" s="24"/>
      <c r="J45" s="62">
        <v>130</v>
      </c>
      <c r="K45" s="62"/>
      <c r="L45" s="46"/>
      <c r="M45" s="24" t="s">
        <v>81</v>
      </c>
    </row>
    <row r="46" spans="1:13" ht="15" customHeight="1" x14ac:dyDescent="0.2">
      <c r="A46" s="24">
        <v>1981</v>
      </c>
      <c r="B46" s="27">
        <v>29880</v>
      </c>
      <c r="C46" s="24" t="s">
        <v>57</v>
      </c>
      <c r="D46" s="24" t="s">
        <v>236</v>
      </c>
      <c r="E46" s="42" t="s">
        <v>516</v>
      </c>
      <c r="F46" s="24" t="s">
        <v>104</v>
      </c>
      <c r="G46" s="24" t="s">
        <v>67</v>
      </c>
      <c r="H46" s="24"/>
      <c r="I46" s="24"/>
      <c r="J46" s="62">
        <v>222</v>
      </c>
      <c r="K46" s="62"/>
      <c r="L46" s="46"/>
      <c r="M46" s="24" t="s">
        <v>84</v>
      </c>
    </row>
    <row r="47" spans="1:13" ht="15" customHeight="1" x14ac:dyDescent="0.2">
      <c r="A47" s="24">
        <v>1982</v>
      </c>
      <c r="B47" s="27">
        <v>30223</v>
      </c>
      <c r="C47" s="24" t="s">
        <v>57</v>
      </c>
      <c r="D47" s="24" t="s">
        <v>236</v>
      </c>
      <c r="E47" s="42" t="s">
        <v>516</v>
      </c>
      <c r="F47" s="24" t="s">
        <v>105</v>
      </c>
      <c r="G47" s="24" t="s">
        <v>67</v>
      </c>
      <c r="H47" s="24"/>
      <c r="I47" s="24"/>
      <c r="J47" s="62">
        <v>129</v>
      </c>
      <c r="K47" s="62"/>
      <c r="L47" s="46"/>
      <c r="M47" s="24" t="s">
        <v>84</v>
      </c>
    </row>
    <row r="48" spans="1:13" ht="15" customHeight="1" x14ac:dyDescent="0.2">
      <c r="A48" s="24">
        <v>1982</v>
      </c>
      <c r="B48" s="27"/>
      <c r="C48" s="24" t="s">
        <v>57</v>
      </c>
      <c r="D48" s="24" t="s">
        <v>236</v>
      </c>
      <c r="E48" s="42" t="s">
        <v>516</v>
      </c>
      <c r="F48" s="24" t="s">
        <v>106</v>
      </c>
      <c r="G48" s="24" t="s">
        <v>67</v>
      </c>
      <c r="H48" s="24"/>
      <c r="I48" s="24"/>
      <c r="J48" s="62">
        <v>200</v>
      </c>
      <c r="K48" s="62"/>
      <c r="L48" s="46"/>
      <c r="M48" s="24" t="s">
        <v>83</v>
      </c>
    </row>
    <row r="49" spans="1:13" ht="15" customHeight="1" x14ac:dyDescent="0.2">
      <c r="A49" s="24">
        <v>1982</v>
      </c>
      <c r="B49" s="27">
        <v>30279</v>
      </c>
      <c r="C49" s="24" t="s">
        <v>55</v>
      </c>
      <c r="D49" s="24" t="s">
        <v>238</v>
      </c>
      <c r="E49" s="24" t="s">
        <v>107</v>
      </c>
      <c r="F49" s="24" t="s">
        <v>75</v>
      </c>
      <c r="G49" s="24" t="s">
        <v>71</v>
      </c>
      <c r="H49" s="24" t="s">
        <v>515</v>
      </c>
      <c r="I49" s="24" t="s">
        <v>250</v>
      </c>
      <c r="J49" s="62">
        <v>347</v>
      </c>
      <c r="K49" s="62">
        <v>675</v>
      </c>
      <c r="L49" s="46" t="s">
        <v>736</v>
      </c>
      <c r="M49" s="24" t="s">
        <v>461</v>
      </c>
    </row>
    <row r="50" spans="1:13" ht="15" customHeight="1" x14ac:dyDescent="0.2">
      <c r="A50" s="24">
        <v>1982</v>
      </c>
      <c r="B50" s="27">
        <v>29975</v>
      </c>
      <c r="C50" s="24" t="s">
        <v>55</v>
      </c>
      <c r="D50" s="24" t="s">
        <v>240</v>
      </c>
      <c r="E50" s="24" t="s">
        <v>555</v>
      </c>
      <c r="F50" s="24" t="s">
        <v>462</v>
      </c>
      <c r="G50" s="24" t="s">
        <v>4</v>
      </c>
      <c r="H50" s="24" t="s">
        <v>197</v>
      </c>
      <c r="I50" s="24"/>
      <c r="J50" s="25">
        <v>127</v>
      </c>
      <c r="K50" s="25">
        <v>260</v>
      </c>
      <c r="L50" s="46"/>
      <c r="M50" s="24" t="s">
        <v>458</v>
      </c>
    </row>
    <row r="51" spans="1:13" ht="15" customHeight="1" x14ac:dyDescent="0.2">
      <c r="A51" s="24">
        <v>1983</v>
      </c>
      <c r="B51" s="27"/>
      <c r="C51" s="24" t="s">
        <v>23</v>
      </c>
      <c r="D51" s="24" t="s">
        <v>236</v>
      </c>
      <c r="E51" s="24"/>
      <c r="F51" s="24" t="s">
        <v>486</v>
      </c>
      <c r="G51" s="24" t="s">
        <v>4</v>
      </c>
      <c r="H51" s="24"/>
      <c r="I51" s="24"/>
      <c r="J51" s="25">
        <v>320</v>
      </c>
      <c r="K51" s="25"/>
      <c r="L51" s="46"/>
      <c r="M51" s="24" t="s">
        <v>83</v>
      </c>
    </row>
    <row r="52" spans="1:13" ht="15" customHeight="1" x14ac:dyDescent="0.2">
      <c r="A52" s="24">
        <v>1983</v>
      </c>
      <c r="B52" s="27">
        <v>30344</v>
      </c>
      <c r="C52" s="24" t="s">
        <v>97</v>
      </c>
      <c r="D52" s="24" t="s">
        <v>234</v>
      </c>
      <c r="E52" s="24" t="s">
        <v>108</v>
      </c>
      <c r="F52" s="24" t="s">
        <v>603</v>
      </c>
      <c r="G52" s="24" t="s">
        <v>4</v>
      </c>
      <c r="H52" s="24" t="s">
        <v>192</v>
      </c>
      <c r="I52" s="24" t="s">
        <v>205</v>
      </c>
      <c r="J52" s="62">
        <v>1667</v>
      </c>
      <c r="K52" s="62"/>
      <c r="L52" s="46"/>
      <c r="M52" s="24" t="s">
        <v>604</v>
      </c>
    </row>
    <row r="53" spans="1:13" ht="15" customHeight="1" x14ac:dyDescent="0.2">
      <c r="A53" s="24">
        <v>1983</v>
      </c>
      <c r="B53" s="27"/>
      <c r="C53" s="24" t="s">
        <v>97</v>
      </c>
      <c r="D53" s="24" t="s">
        <v>241</v>
      </c>
      <c r="E53" s="24" t="s">
        <v>109</v>
      </c>
      <c r="F53" s="24"/>
      <c r="G53" s="24" t="s">
        <v>4</v>
      </c>
      <c r="H53" s="24"/>
      <c r="I53" s="24"/>
      <c r="J53" s="62">
        <v>6457</v>
      </c>
      <c r="K53" s="62"/>
      <c r="L53" s="46"/>
      <c r="M53" s="24" t="s">
        <v>83</v>
      </c>
    </row>
    <row r="54" spans="1:13" ht="15" customHeight="1" x14ac:dyDescent="0.2">
      <c r="A54" s="24">
        <v>1983</v>
      </c>
      <c r="B54" s="27"/>
      <c r="C54" s="24" t="s">
        <v>10</v>
      </c>
      <c r="D54" s="24" t="s">
        <v>241</v>
      </c>
      <c r="E54" s="24" t="s">
        <v>10</v>
      </c>
      <c r="F54" s="24" t="s">
        <v>50</v>
      </c>
      <c r="G54" s="24" t="s">
        <v>4</v>
      </c>
      <c r="H54" s="24"/>
      <c r="I54" s="24"/>
      <c r="J54" s="25">
        <v>2350</v>
      </c>
      <c r="K54" s="25"/>
      <c r="L54" s="46"/>
      <c r="M54" s="24" t="s">
        <v>319</v>
      </c>
    </row>
    <row r="55" spans="1:13" ht="15" customHeight="1" x14ac:dyDescent="0.2">
      <c r="A55" s="24">
        <v>1983</v>
      </c>
      <c r="B55" s="27">
        <v>30363</v>
      </c>
      <c r="C55" s="24" t="s">
        <v>11</v>
      </c>
      <c r="D55" s="24" t="s">
        <v>218</v>
      </c>
      <c r="E55" s="24" t="s">
        <v>550</v>
      </c>
      <c r="F55" s="24" t="s">
        <v>570</v>
      </c>
      <c r="G55" s="24" t="s">
        <v>4</v>
      </c>
      <c r="H55" s="24" t="s">
        <v>197</v>
      </c>
      <c r="I55" s="24" t="s">
        <v>249</v>
      </c>
      <c r="J55" s="25">
        <v>2600</v>
      </c>
      <c r="K55" s="25">
        <v>13000</v>
      </c>
      <c r="L55" s="46" t="s">
        <v>250</v>
      </c>
      <c r="M55" s="24" t="s">
        <v>88</v>
      </c>
    </row>
    <row r="56" spans="1:13" ht="15" customHeight="1" x14ac:dyDescent="0.2">
      <c r="A56" s="24">
        <v>1983</v>
      </c>
      <c r="B56" s="27">
        <v>30363</v>
      </c>
      <c r="C56" s="24" t="s">
        <v>11</v>
      </c>
      <c r="D56" s="24" t="s">
        <v>218</v>
      </c>
      <c r="E56" s="24" t="s">
        <v>550</v>
      </c>
      <c r="F56" s="24" t="s">
        <v>571</v>
      </c>
      <c r="G56" s="24" t="s">
        <v>4</v>
      </c>
      <c r="H56" s="24" t="s">
        <v>197</v>
      </c>
      <c r="I56" s="24" t="s">
        <v>249</v>
      </c>
      <c r="J56" s="25">
        <v>2400</v>
      </c>
      <c r="K56" s="25">
        <v>14400</v>
      </c>
      <c r="L56" s="46" t="s">
        <v>250</v>
      </c>
      <c r="M56" s="24" t="s">
        <v>88</v>
      </c>
    </row>
    <row r="57" spans="1:13" ht="15" customHeight="1" x14ac:dyDescent="0.2">
      <c r="A57" s="24">
        <v>1983</v>
      </c>
      <c r="B57" s="27">
        <v>30363</v>
      </c>
      <c r="C57" s="24" t="s">
        <v>11</v>
      </c>
      <c r="D57" s="24" t="s">
        <v>219</v>
      </c>
      <c r="E57" s="24" t="s">
        <v>556</v>
      </c>
      <c r="F57" s="24" t="s">
        <v>12</v>
      </c>
      <c r="G57" s="24" t="s">
        <v>4</v>
      </c>
      <c r="H57" s="24" t="s">
        <v>197</v>
      </c>
      <c r="I57" s="24" t="s">
        <v>249</v>
      </c>
      <c r="J57" s="25">
        <v>16000</v>
      </c>
      <c r="K57" s="25">
        <v>210000</v>
      </c>
      <c r="L57" s="46" t="s">
        <v>250</v>
      </c>
      <c r="M57" s="24" t="s">
        <v>88</v>
      </c>
    </row>
    <row r="58" spans="1:13" ht="15" customHeight="1" x14ac:dyDescent="0.2">
      <c r="A58" s="24">
        <v>1983</v>
      </c>
      <c r="B58" s="27">
        <v>30363</v>
      </c>
      <c r="C58" s="24" t="s">
        <v>55</v>
      </c>
      <c r="D58" s="24" t="s">
        <v>239</v>
      </c>
      <c r="E58" s="24" t="s">
        <v>110</v>
      </c>
      <c r="F58" s="24" t="s">
        <v>14</v>
      </c>
      <c r="G58" s="24" t="s">
        <v>72</v>
      </c>
      <c r="H58" s="24"/>
      <c r="I58" s="24" t="s">
        <v>249</v>
      </c>
      <c r="J58" s="62">
        <v>1622</v>
      </c>
      <c r="K58" s="62">
        <v>24500</v>
      </c>
      <c r="L58" s="46" t="s">
        <v>250</v>
      </c>
      <c r="M58" s="24" t="s">
        <v>440</v>
      </c>
    </row>
    <row r="59" spans="1:13" ht="15" customHeight="1" x14ac:dyDescent="0.2">
      <c r="A59" s="24">
        <v>1983</v>
      </c>
      <c r="B59" s="27">
        <v>30363</v>
      </c>
      <c r="C59" s="24" t="s">
        <v>55</v>
      </c>
      <c r="D59" s="24" t="s">
        <v>239</v>
      </c>
      <c r="E59" s="24" t="s">
        <v>557</v>
      </c>
      <c r="F59" s="24" t="s">
        <v>13</v>
      </c>
      <c r="G59" s="24" t="s">
        <v>4</v>
      </c>
      <c r="H59" s="24"/>
      <c r="I59" s="24" t="s">
        <v>249</v>
      </c>
      <c r="J59" s="25">
        <v>784</v>
      </c>
      <c r="K59" s="25">
        <v>41200</v>
      </c>
      <c r="L59" s="46" t="s">
        <v>250</v>
      </c>
      <c r="M59" s="24" t="s">
        <v>440</v>
      </c>
    </row>
    <row r="60" spans="1:13" ht="15" customHeight="1" x14ac:dyDescent="0.2">
      <c r="A60" s="24">
        <v>1984</v>
      </c>
      <c r="B60" s="27">
        <v>30713</v>
      </c>
      <c r="C60" s="24" t="s">
        <v>55</v>
      </c>
      <c r="D60" s="24" t="s">
        <v>239</v>
      </c>
      <c r="E60" s="24" t="s">
        <v>465</v>
      </c>
      <c r="F60" s="24" t="s">
        <v>464</v>
      </c>
      <c r="G60" s="24" t="s">
        <v>4</v>
      </c>
      <c r="H60" s="24" t="s">
        <v>408</v>
      </c>
      <c r="I60" s="24"/>
      <c r="J60" s="25">
        <v>519</v>
      </c>
      <c r="K60" s="25"/>
      <c r="L60" s="46"/>
      <c r="M60" s="24" t="s">
        <v>441</v>
      </c>
    </row>
    <row r="61" spans="1:13" ht="15" customHeight="1" x14ac:dyDescent="0.2">
      <c r="A61" s="24">
        <v>1984</v>
      </c>
      <c r="B61" s="27">
        <v>44103</v>
      </c>
      <c r="C61" s="24" t="s">
        <v>57</v>
      </c>
      <c r="D61" s="24" t="s">
        <v>236</v>
      </c>
      <c r="E61" s="42" t="s">
        <v>516</v>
      </c>
      <c r="F61" s="24" t="s">
        <v>111</v>
      </c>
      <c r="G61" s="24" t="s">
        <v>68</v>
      </c>
      <c r="H61" s="24" t="s">
        <v>245</v>
      </c>
      <c r="I61" s="24"/>
      <c r="J61" s="62">
        <v>243</v>
      </c>
      <c r="K61" s="62"/>
      <c r="L61" s="46" t="s">
        <v>736</v>
      </c>
      <c r="M61" s="24" t="s">
        <v>518</v>
      </c>
    </row>
    <row r="62" spans="1:13" ht="15" customHeight="1" x14ac:dyDescent="0.2">
      <c r="A62" s="24">
        <v>1984</v>
      </c>
      <c r="B62" s="27">
        <v>30743</v>
      </c>
      <c r="C62" s="24" t="s">
        <v>22</v>
      </c>
      <c r="D62" s="24" t="s">
        <v>216</v>
      </c>
      <c r="E62" s="42" t="s">
        <v>537</v>
      </c>
      <c r="F62" s="24" t="s">
        <v>538</v>
      </c>
      <c r="G62" s="24" t="s">
        <v>4</v>
      </c>
      <c r="H62" s="24"/>
      <c r="I62" s="24"/>
      <c r="J62" s="62">
        <v>60</v>
      </c>
      <c r="K62" s="62"/>
      <c r="L62" s="46" t="s">
        <v>250</v>
      </c>
      <c r="M62" s="24" t="s">
        <v>145</v>
      </c>
    </row>
    <row r="63" spans="1:13" ht="15" customHeight="1" x14ac:dyDescent="0.2">
      <c r="A63" s="24">
        <v>1985</v>
      </c>
      <c r="B63" s="27">
        <v>31061</v>
      </c>
      <c r="C63" s="24" t="s">
        <v>55</v>
      </c>
      <c r="D63" s="24" t="s">
        <v>238</v>
      </c>
      <c r="E63" s="24" t="s">
        <v>466</v>
      </c>
      <c r="F63" s="24" t="s">
        <v>467</v>
      </c>
      <c r="G63" s="24" t="s">
        <v>4</v>
      </c>
      <c r="H63" s="24" t="s">
        <v>192</v>
      </c>
      <c r="I63" s="24"/>
      <c r="J63" s="62">
        <v>1023</v>
      </c>
      <c r="K63" s="62">
        <v>53030</v>
      </c>
      <c r="L63" s="46" t="s">
        <v>250</v>
      </c>
      <c r="M63" s="24" t="s">
        <v>441</v>
      </c>
    </row>
    <row r="64" spans="1:13" ht="15" customHeight="1" x14ac:dyDescent="0.2">
      <c r="A64" s="24">
        <v>1985</v>
      </c>
      <c r="B64" s="27">
        <v>31061</v>
      </c>
      <c r="C64" s="24" t="s">
        <v>55</v>
      </c>
      <c r="D64" s="24" t="s">
        <v>238</v>
      </c>
      <c r="E64" s="24" t="s">
        <v>466</v>
      </c>
      <c r="F64" s="24" t="s">
        <v>468</v>
      </c>
      <c r="G64" s="24" t="s">
        <v>4</v>
      </c>
      <c r="H64" s="24" t="s">
        <v>192</v>
      </c>
      <c r="I64" s="24"/>
      <c r="J64" s="62">
        <v>370</v>
      </c>
      <c r="K64" s="62">
        <v>18500</v>
      </c>
      <c r="L64" s="46" t="s">
        <v>250</v>
      </c>
      <c r="M64" s="24" t="s">
        <v>441</v>
      </c>
    </row>
    <row r="65" spans="1:13" ht="15" customHeight="1" x14ac:dyDescent="0.2">
      <c r="A65" s="24">
        <v>1985</v>
      </c>
      <c r="B65" s="27">
        <v>31075</v>
      </c>
      <c r="C65" s="24" t="s">
        <v>97</v>
      </c>
      <c r="D65" s="24" t="s">
        <v>236</v>
      </c>
      <c r="E65" s="42" t="s">
        <v>424</v>
      </c>
      <c r="F65" s="42" t="s">
        <v>423</v>
      </c>
      <c r="G65" s="24" t="s">
        <v>4</v>
      </c>
      <c r="H65" s="24" t="s">
        <v>422</v>
      </c>
      <c r="I65" s="24"/>
      <c r="J65" s="62">
        <v>2439</v>
      </c>
      <c r="K65" s="62"/>
      <c r="L65" s="46" t="s">
        <v>736</v>
      </c>
      <c r="M65" s="24" t="s">
        <v>421</v>
      </c>
    </row>
    <row r="66" spans="1:13" ht="15" customHeight="1" x14ac:dyDescent="0.2">
      <c r="A66" s="24">
        <v>1985</v>
      </c>
      <c r="B66" s="27"/>
      <c r="C66" s="24" t="s">
        <v>57</v>
      </c>
      <c r="D66" s="24" t="s">
        <v>233</v>
      </c>
      <c r="E66" s="24" t="s">
        <v>106</v>
      </c>
      <c r="F66" s="24" t="s">
        <v>486</v>
      </c>
      <c r="G66" s="24" t="s">
        <v>67</v>
      </c>
      <c r="H66" s="24"/>
      <c r="I66" s="24"/>
      <c r="J66" s="62">
        <v>200</v>
      </c>
      <c r="K66" s="62"/>
      <c r="L66" s="46"/>
      <c r="M66" s="24" t="s">
        <v>83</v>
      </c>
    </row>
    <row r="67" spans="1:13" ht="15" customHeight="1" x14ac:dyDescent="0.2">
      <c r="A67" s="24">
        <v>1985</v>
      </c>
      <c r="B67" s="27"/>
      <c r="C67" s="24" t="s">
        <v>11</v>
      </c>
      <c r="D67" s="24" t="s">
        <v>219</v>
      </c>
      <c r="E67" s="24" t="s">
        <v>127</v>
      </c>
      <c r="F67" s="24"/>
      <c r="G67" s="24" t="s">
        <v>4</v>
      </c>
      <c r="H67" s="24"/>
      <c r="I67" s="24"/>
      <c r="J67" s="25">
        <v>218</v>
      </c>
      <c r="K67" s="25"/>
      <c r="L67" s="46"/>
      <c r="M67" s="24" t="s">
        <v>182</v>
      </c>
    </row>
    <row r="68" spans="1:13" ht="15" customHeight="1" x14ac:dyDescent="0.2">
      <c r="A68" s="24">
        <v>1988</v>
      </c>
      <c r="B68" s="27">
        <v>32204</v>
      </c>
      <c r="C68" s="24" t="s">
        <v>11</v>
      </c>
      <c r="D68" s="24" t="s">
        <v>218</v>
      </c>
      <c r="E68" s="24" t="s">
        <v>448</v>
      </c>
      <c r="F68" s="24"/>
      <c r="G68" s="24" t="s">
        <v>4</v>
      </c>
      <c r="H68" s="24"/>
      <c r="I68" s="24"/>
      <c r="J68" s="25">
        <v>175</v>
      </c>
      <c r="K68" s="25"/>
      <c r="L68" s="46"/>
      <c r="M68" s="24" t="s">
        <v>412</v>
      </c>
    </row>
    <row r="69" spans="1:13" ht="15" customHeight="1" x14ac:dyDescent="0.2">
      <c r="A69" s="24">
        <v>1988</v>
      </c>
      <c r="B69" s="27">
        <v>32149</v>
      </c>
      <c r="C69" s="24" t="s">
        <v>11</v>
      </c>
      <c r="D69" s="24" t="s">
        <v>219</v>
      </c>
      <c r="E69" s="24" t="s">
        <v>450</v>
      </c>
      <c r="F69" s="24" t="s">
        <v>15</v>
      </c>
      <c r="G69" s="24" t="s">
        <v>4</v>
      </c>
      <c r="H69" s="24" t="s">
        <v>528</v>
      </c>
      <c r="I69" s="24"/>
      <c r="J69" s="25">
        <v>350</v>
      </c>
      <c r="K69" s="25"/>
      <c r="L69" s="46" t="s">
        <v>736</v>
      </c>
      <c r="M69" s="24" t="s">
        <v>449</v>
      </c>
    </row>
    <row r="70" spans="1:13" ht="15" customHeight="1" x14ac:dyDescent="0.2">
      <c r="A70" s="24">
        <v>1988</v>
      </c>
      <c r="B70" s="27"/>
      <c r="C70" s="24" t="s">
        <v>56</v>
      </c>
      <c r="D70" s="24" t="s">
        <v>242</v>
      </c>
      <c r="E70" s="24" t="s">
        <v>16</v>
      </c>
      <c r="F70" s="24" t="s">
        <v>486</v>
      </c>
      <c r="G70" s="24" t="s">
        <v>4</v>
      </c>
      <c r="H70" s="24"/>
      <c r="I70" s="24"/>
      <c r="J70" s="25">
        <v>400</v>
      </c>
      <c r="K70" s="25"/>
      <c r="L70" s="46"/>
      <c r="M70" s="24"/>
    </row>
    <row r="71" spans="1:13" ht="15" customHeight="1" x14ac:dyDescent="0.2">
      <c r="A71" s="24">
        <v>1988</v>
      </c>
      <c r="B71" s="27">
        <v>32203</v>
      </c>
      <c r="C71" s="24" t="s">
        <v>22</v>
      </c>
      <c r="D71" s="24" t="s">
        <v>216</v>
      </c>
      <c r="E71" s="24" t="s">
        <v>537</v>
      </c>
      <c r="F71" s="24" t="s">
        <v>112</v>
      </c>
      <c r="G71" s="24" t="s">
        <v>4</v>
      </c>
      <c r="H71" s="24"/>
      <c r="I71" s="24"/>
      <c r="J71" s="62">
        <v>209</v>
      </c>
      <c r="K71" s="62"/>
      <c r="L71" s="46"/>
      <c r="M71" s="24" t="s">
        <v>146</v>
      </c>
    </row>
    <row r="72" spans="1:13" ht="15" customHeight="1" x14ac:dyDescent="0.2">
      <c r="A72" s="24">
        <v>1990</v>
      </c>
      <c r="B72" s="27">
        <v>32940</v>
      </c>
      <c r="C72" s="24" t="s">
        <v>11</v>
      </c>
      <c r="D72" s="24" t="s">
        <v>218</v>
      </c>
      <c r="E72" s="24" t="s">
        <v>550</v>
      </c>
      <c r="F72" s="24" t="s">
        <v>448</v>
      </c>
      <c r="G72" s="24" t="s">
        <v>4</v>
      </c>
      <c r="H72" s="24"/>
      <c r="I72" s="24"/>
      <c r="J72" s="62">
        <v>192</v>
      </c>
      <c r="K72" s="62"/>
      <c r="L72" s="46"/>
      <c r="M72" s="24" t="s">
        <v>412</v>
      </c>
    </row>
    <row r="73" spans="1:13" ht="15" customHeight="1" x14ac:dyDescent="0.2">
      <c r="A73" s="24">
        <v>1991</v>
      </c>
      <c r="B73" s="27">
        <v>33270</v>
      </c>
      <c r="C73" s="24" t="s">
        <v>55</v>
      </c>
      <c r="D73" s="24" t="s">
        <v>240</v>
      </c>
      <c r="E73" s="24" t="s">
        <v>555</v>
      </c>
      <c r="F73" s="24"/>
      <c r="G73" s="24" t="s">
        <v>4</v>
      </c>
      <c r="H73" s="24"/>
      <c r="I73" s="24"/>
      <c r="J73" s="62">
        <v>110</v>
      </c>
      <c r="K73" s="62"/>
      <c r="L73" s="46"/>
      <c r="M73" s="24" t="s">
        <v>441</v>
      </c>
    </row>
    <row r="74" spans="1:13" ht="15" customHeight="1" x14ac:dyDescent="0.2">
      <c r="A74" s="24">
        <v>1991</v>
      </c>
      <c r="B74" s="27"/>
      <c r="C74" s="24" t="s">
        <v>92</v>
      </c>
      <c r="D74" s="24" t="s">
        <v>236</v>
      </c>
      <c r="E74" s="24" t="s">
        <v>113</v>
      </c>
      <c r="F74" s="24"/>
      <c r="G74" s="24" t="s">
        <v>4</v>
      </c>
      <c r="H74" s="24"/>
      <c r="I74" s="24"/>
      <c r="J74" s="62">
        <v>400</v>
      </c>
      <c r="K74" s="62"/>
      <c r="L74" s="46"/>
      <c r="M74" s="24" t="s">
        <v>82</v>
      </c>
    </row>
    <row r="75" spans="1:13" ht="15" customHeight="1" x14ac:dyDescent="0.2">
      <c r="A75" s="24">
        <v>1991</v>
      </c>
      <c r="B75" s="27">
        <v>44096</v>
      </c>
      <c r="C75" s="24" t="s">
        <v>57</v>
      </c>
      <c r="D75" s="24" t="s">
        <v>233</v>
      </c>
      <c r="E75" s="42" t="s">
        <v>414</v>
      </c>
      <c r="F75" s="42" t="s">
        <v>415</v>
      </c>
      <c r="G75" s="24" t="s">
        <v>67</v>
      </c>
      <c r="H75" s="24"/>
      <c r="I75" s="24"/>
      <c r="J75" s="62">
        <v>902</v>
      </c>
      <c r="K75" s="62"/>
      <c r="L75" s="46"/>
      <c r="M75" s="24" t="s">
        <v>84</v>
      </c>
    </row>
    <row r="76" spans="1:13" ht="15" customHeight="1" x14ac:dyDescent="0.2">
      <c r="A76" s="24">
        <v>1991</v>
      </c>
      <c r="B76" s="27">
        <v>33294</v>
      </c>
      <c r="C76" s="24" t="s">
        <v>55</v>
      </c>
      <c r="D76" s="24" t="s">
        <v>219</v>
      </c>
      <c r="E76" s="24" t="s">
        <v>469</v>
      </c>
      <c r="F76" s="24" t="s">
        <v>480</v>
      </c>
      <c r="G76" s="24" t="s">
        <v>4</v>
      </c>
      <c r="H76" s="24" t="s">
        <v>245</v>
      </c>
      <c r="I76" s="24"/>
      <c r="J76" s="25">
        <v>261</v>
      </c>
      <c r="K76" s="25">
        <v>13100</v>
      </c>
      <c r="L76" s="46" t="s">
        <v>250</v>
      </c>
      <c r="M76" s="24" t="s">
        <v>470</v>
      </c>
    </row>
    <row r="77" spans="1:13" ht="15" customHeight="1" x14ac:dyDescent="0.2">
      <c r="A77" s="24">
        <v>1991</v>
      </c>
      <c r="B77" s="27">
        <v>33349</v>
      </c>
      <c r="C77" s="24" t="s">
        <v>22</v>
      </c>
      <c r="D77" s="24" t="s">
        <v>216</v>
      </c>
      <c r="E77" s="24" t="s">
        <v>537</v>
      </c>
      <c r="F77" s="24" t="s">
        <v>114</v>
      </c>
      <c r="G77" s="24" t="s">
        <v>73</v>
      </c>
      <c r="H77" s="24"/>
      <c r="I77" s="24"/>
      <c r="J77" s="62">
        <v>260</v>
      </c>
      <c r="K77" s="62"/>
      <c r="L77" s="46"/>
      <c r="M77" s="24" t="s">
        <v>119</v>
      </c>
    </row>
    <row r="78" spans="1:13" ht="15" customHeight="1" x14ac:dyDescent="0.2">
      <c r="A78" s="24">
        <v>1991</v>
      </c>
      <c r="B78" s="27">
        <v>33268</v>
      </c>
      <c r="C78" s="24" t="s">
        <v>22</v>
      </c>
      <c r="D78" s="24" t="s">
        <v>216</v>
      </c>
      <c r="E78" s="24" t="s">
        <v>393</v>
      </c>
      <c r="F78" s="24" t="s">
        <v>115</v>
      </c>
      <c r="G78" s="24" t="s">
        <v>73</v>
      </c>
      <c r="H78" s="24"/>
      <c r="I78" s="24"/>
      <c r="J78" s="62">
        <v>250</v>
      </c>
      <c r="K78" s="62"/>
      <c r="L78" s="46"/>
      <c r="M78" s="24" t="s">
        <v>153</v>
      </c>
    </row>
    <row r="79" spans="1:13" ht="15" customHeight="1" x14ac:dyDescent="0.2">
      <c r="A79" s="24">
        <v>1992</v>
      </c>
      <c r="B79" s="27">
        <v>33635</v>
      </c>
      <c r="C79" s="24" t="s">
        <v>55</v>
      </c>
      <c r="D79" s="24" t="s">
        <v>240</v>
      </c>
      <c r="E79" s="24" t="s">
        <v>555</v>
      </c>
      <c r="F79" s="24" t="s">
        <v>9</v>
      </c>
      <c r="G79" s="24" t="s">
        <v>4</v>
      </c>
      <c r="H79" s="24" t="s">
        <v>408</v>
      </c>
      <c r="I79" s="24"/>
      <c r="J79" s="25">
        <v>110</v>
      </c>
      <c r="K79" s="25">
        <v>110</v>
      </c>
      <c r="L79" s="46"/>
      <c r="M79" s="24" t="s">
        <v>441</v>
      </c>
    </row>
    <row r="80" spans="1:13" ht="15" customHeight="1" x14ac:dyDescent="0.2">
      <c r="A80" s="24">
        <v>1993</v>
      </c>
      <c r="B80" s="27">
        <v>34299</v>
      </c>
      <c r="C80" s="24" t="s">
        <v>55</v>
      </c>
      <c r="D80" s="24" t="s">
        <v>219</v>
      </c>
      <c r="E80" s="24" t="s">
        <v>77</v>
      </c>
      <c r="F80" s="24" t="s">
        <v>17</v>
      </c>
      <c r="G80" s="24" t="s">
        <v>4</v>
      </c>
      <c r="H80" s="24" t="s">
        <v>408</v>
      </c>
      <c r="I80" s="24" t="s">
        <v>205</v>
      </c>
      <c r="J80" s="25">
        <v>260</v>
      </c>
      <c r="K80" s="25">
        <v>260</v>
      </c>
      <c r="L80" s="46"/>
      <c r="M80" s="24" t="s">
        <v>531</v>
      </c>
    </row>
    <row r="81" spans="1:13" ht="15" customHeight="1" x14ac:dyDescent="0.2">
      <c r="A81" s="24">
        <v>1994</v>
      </c>
      <c r="B81" s="27">
        <v>71169</v>
      </c>
      <c r="C81" s="24" t="s">
        <v>57</v>
      </c>
      <c r="D81" s="24" t="s">
        <v>233</v>
      </c>
      <c r="E81" s="24" t="s">
        <v>516</v>
      </c>
      <c r="F81" s="24" t="s">
        <v>385</v>
      </c>
      <c r="G81" s="24" t="s">
        <v>51</v>
      </c>
      <c r="H81" s="24" t="s">
        <v>384</v>
      </c>
      <c r="I81" s="24" t="s">
        <v>205</v>
      </c>
      <c r="J81" s="25">
        <v>9600</v>
      </c>
      <c r="K81" s="25">
        <v>11707</v>
      </c>
      <c r="L81" s="46" t="s">
        <v>736</v>
      </c>
      <c r="M81" s="24" t="s">
        <v>383</v>
      </c>
    </row>
    <row r="82" spans="1:13" ht="15" customHeight="1" x14ac:dyDescent="0.2">
      <c r="A82" s="24">
        <v>1994</v>
      </c>
      <c r="B82" s="27">
        <v>71129</v>
      </c>
      <c r="C82" s="24" t="s">
        <v>57</v>
      </c>
      <c r="D82" s="24" t="s">
        <v>233</v>
      </c>
      <c r="E82" s="24" t="s">
        <v>516</v>
      </c>
      <c r="F82" s="24" t="s">
        <v>520</v>
      </c>
      <c r="G82" s="24" t="s">
        <v>51</v>
      </c>
      <c r="H82" s="24" t="s">
        <v>197</v>
      </c>
      <c r="I82" s="24"/>
      <c r="J82" s="25">
        <v>800</v>
      </c>
      <c r="K82" s="25"/>
      <c r="L82" s="46"/>
      <c r="M82" s="24" t="s">
        <v>521</v>
      </c>
    </row>
    <row r="83" spans="1:13" ht="15" customHeight="1" x14ac:dyDescent="0.2">
      <c r="A83" s="24">
        <v>1994</v>
      </c>
      <c r="B83" s="27">
        <v>71129</v>
      </c>
      <c r="C83" s="24" t="s">
        <v>57</v>
      </c>
      <c r="D83" s="24" t="s">
        <v>233</v>
      </c>
      <c r="E83" s="24" t="s">
        <v>516</v>
      </c>
      <c r="F83" s="24" t="s">
        <v>522</v>
      </c>
      <c r="G83" s="24" t="s">
        <v>51</v>
      </c>
      <c r="H83" s="24" t="s">
        <v>408</v>
      </c>
      <c r="I83" s="24"/>
      <c r="J83" s="25">
        <v>310</v>
      </c>
      <c r="K83" s="25"/>
      <c r="L83" s="46"/>
      <c r="M83" s="24" t="s">
        <v>518</v>
      </c>
    </row>
    <row r="84" spans="1:13" ht="15" customHeight="1" x14ac:dyDescent="0.2">
      <c r="A84" s="24">
        <v>1994</v>
      </c>
      <c r="B84" s="27">
        <v>34644</v>
      </c>
      <c r="C84" s="24" t="s">
        <v>57</v>
      </c>
      <c r="D84" s="24" t="s">
        <v>233</v>
      </c>
      <c r="E84" s="24" t="s">
        <v>516</v>
      </c>
      <c r="F84" s="24" t="s">
        <v>525</v>
      </c>
      <c r="G84" s="24" t="s">
        <v>51</v>
      </c>
      <c r="H84" s="24"/>
      <c r="I84" s="24"/>
      <c r="J84" s="25">
        <v>3700</v>
      </c>
      <c r="K84" s="25">
        <v>5807</v>
      </c>
      <c r="L84" s="46"/>
      <c r="M84" s="24" t="s">
        <v>518</v>
      </c>
    </row>
    <row r="85" spans="1:13" ht="15" customHeight="1" x14ac:dyDescent="0.2">
      <c r="A85" s="24">
        <v>1994</v>
      </c>
      <c r="B85" s="27">
        <v>34698</v>
      </c>
      <c r="C85" s="24" t="s">
        <v>22</v>
      </c>
      <c r="D85" s="24" t="s">
        <v>216</v>
      </c>
      <c r="E85" s="42" t="s">
        <v>393</v>
      </c>
      <c r="F85" s="24" t="s">
        <v>116</v>
      </c>
      <c r="G85" s="24" t="s">
        <v>73</v>
      </c>
      <c r="H85" s="24"/>
      <c r="I85" s="24"/>
      <c r="J85" s="62">
        <v>850</v>
      </c>
      <c r="K85" s="62"/>
      <c r="L85" s="46"/>
      <c r="M85" s="24" t="s">
        <v>118</v>
      </c>
    </row>
    <row r="86" spans="1:13" ht="15" customHeight="1" x14ac:dyDescent="0.2">
      <c r="A86" s="24">
        <v>1997</v>
      </c>
      <c r="B86" s="27">
        <v>35435</v>
      </c>
      <c r="C86" s="24" t="s">
        <v>11</v>
      </c>
      <c r="D86" s="24" t="s">
        <v>219</v>
      </c>
      <c r="E86" s="24" t="s">
        <v>552</v>
      </c>
      <c r="F86" s="24" t="s">
        <v>18</v>
      </c>
      <c r="G86" s="24" t="s">
        <v>4</v>
      </c>
      <c r="H86" s="24" t="s">
        <v>245</v>
      </c>
      <c r="I86" s="24"/>
      <c r="J86" s="25">
        <v>160</v>
      </c>
      <c r="K86" s="25"/>
      <c r="L86" s="46" t="s">
        <v>736</v>
      </c>
      <c r="M86" s="24" t="s">
        <v>529</v>
      </c>
    </row>
    <row r="87" spans="1:13" ht="15" customHeight="1" x14ac:dyDescent="0.2">
      <c r="A87" s="24">
        <v>1997</v>
      </c>
      <c r="B87" s="27">
        <v>35473</v>
      </c>
      <c r="C87" s="24" t="s">
        <v>55</v>
      </c>
      <c r="D87" s="24" t="s">
        <v>239</v>
      </c>
      <c r="E87" s="24" t="s">
        <v>737</v>
      </c>
      <c r="F87" s="24"/>
      <c r="G87" s="24" t="s">
        <v>4</v>
      </c>
      <c r="H87" s="24" t="s">
        <v>463</v>
      </c>
      <c r="I87" s="24"/>
      <c r="J87" s="25">
        <v>270</v>
      </c>
      <c r="K87" s="25">
        <v>4520</v>
      </c>
      <c r="L87" s="46" t="s">
        <v>250</v>
      </c>
      <c r="M87" s="24" t="s">
        <v>458</v>
      </c>
    </row>
    <row r="88" spans="1:13" ht="15" customHeight="1" x14ac:dyDescent="0.2">
      <c r="A88" s="24">
        <v>1998</v>
      </c>
      <c r="B88" s="27">
        <v>36125</v>
      </c>
      <c r="C88" s="24" t="s">
        <v>55</v>
      </c>
      <c r="D88" s="24" t="s">
        <v>219</v>
      </c>
      <c r="E88" s="24" t="s">
        <v>607</v>
      </c>
      <c r="F88" s="24" t="s">
        <v>608</v>
      </c>
      <c r="G88" s="24" t="s">
        <v>4</v>
      </c>
      <c r="H88" s="24" t="s">
        <v>609</v>
      </c>
      <c r="I88" s="24" t="s">
        <v>251</v>
      </c>
      <c r="J88" s="25">
        <v>125</v>
      </c>
      <c r="K88" s="25">
        <v>328</v>
      </c>
      <c r="L88" s="46" t="s">
        <v>736</v>
      </c>
      <c r="M88" s="24" t="s">
        <v>610</v>
      </c>
    </row>
    <row r="89" spans="1:13" ht="15" customHeight="1" x14ac:dyDescent="0.2">
      <c r="A89" s="24">
        <v>2000</v>
      </c>
      <c r="B89" s="27">
        <v>36575</v>
      </c>
      <c r="C89" s="24" t="s">
        <v>11</v>
      </c>
      <c r="D89" s="24" t="s">
        <v>219</v>
      </c>
      <c r="E89" s="24" t="s">
        <v>547</v>
      </c>
      <c r="F89" s="24" t="s">
        <v>20</v>
      </c>
      <c r="G89" s="24" t="s">
        <v>4</v>
      </c>
      <c r="H89" s="24" t="s">
        <v>408</v>
      </c>
      <c r="I89" s="24" t="s">
        <v>250</v>
      </c>
      <c r="J89" s="25">
        <v>398</v>
      </c>
      <c r="K89" s="25">
        <v>1091</v>
      </c>
      <c r="L89" s="46" t="s">
        <v>250</v>
      </c>
      <c r="M89" s="24" t="s">
        <v>451</v>
      </c>
    </row>
    <row r="90" spans="1:13" ht="15" customHeight="1" x14ac:dyDescent="0.2">
      <c r="A90" s="24">
        <v>2000</v>
      </c>
      <c r="B90" s="27"/>
      <c r="C90" s="24" t="s">
        <v>56</v>
      </c>
      <c r="D90" s="24" t="s">
        <v>242</v>
      </c>
      <c r="E90" s="24" t="s">
        <v>21</v>
      </c>
      <c r="F90" s="24"/>
      <c r="G90" s="24" t="s">
        <v>4</v>
      </c>
      <c r="H90" s="24"/>
      <c r="I90" s="24"/>
      <c r="J90" s="25">
        <v>330</v>
      </c>
      <c r="K90" s="25"/>
      <c r="L90" s="46"/>
      <c r="M90" s="24"/>
    </row>
    <row r="91" spans="1:13" ht="15" customHeight="1" x14ac:dyDescent="0.2">
      <c r="A91" s="24">
        <v>2000</v>
      </c>
      <c r="B91" s="27">
        <v>36543</v>
      </c>
      <c r="C91" s="24" t="s">
        <v>55</v>
      </c>
      <c r="D91" s="24" t="s">
        <v>219</v>
      </c>
      <c r="E91" s="24" t="s">
        <v>558</v>
      </c>
      <c r="F91" s="24" t="s">
        <v>19</v>
      </c>
      <c r="G91" s="24" t="s">
        <v>4</v>
      </c>
      <c r="H91" s="24" t="s">
        <v>198</v>
      </c>
      <c r="I91" s="24" t="s">
        <v>250</v>
      </c>
      <c r="J91" s="25">
        <v>269</v>
      </c>
      <c r="K91" s="25">
        <v>2000</v>
      </c>
      <c r="L91" s="46" t="s">
        <v>736</v>
      </c>
      <c r="M91" s="24" t="s">
        <v>613</v>
      </c>
    </row>
    <row r="92" spans="1:13" s="4" customFormat="1" ht="15" customHeight="1" x14ac:dyDescent="0.2">
      <c r="A92" s="24">
        <v>2000</v>
      </c>
      <c r="B92" s="27">
        <v>36888</v>
      </c>
      <c r="C92" s="24" t="s">
        <v>22</v>
      </c>
      <c r="D92" s="24" t="s">
        <v>216</v>
      </c>
      <c r="E92" s="24" t="s">
        <v>294</v>
      </c>
      <c r="F92" s="24"/>
      <c r="G92" s="24" t="s">
        <v>58</v>
      </c>
      <c r="H92" s="24" t="s">
        <v>192</v>
      </c>
      <c r="I92" s="24"/>
      <c r="J92" s="25">
        <v>100</v>
      </c>
      <c r="K92" s="25"/>
      <c r="L92" s="46" t="s">
        <v>250</v>
      </c>
      <c r="M92" s="38" t="s">
        <v>446</v>
      </c>
    </row>
    <row r="93" spans="1:13" s="4" customFormat="1" ht="15" customHeight="1" x14ac:dyDescent="0.2">
      <c r="A93" s="24">
        <v>2001</v>
      </c>
      <c r="B93" s="27">
        <v>37249</v>
      </c>
      <c r="C93" s="24" t="s">
        <v>92</v>
      </c>
      <c r="D93" s="24" t="s">
        <v>236</v>
      </c>
      <c r="E93" s="24" t="s">
        <v>94</v>
      </c>
      <c r="F93" s="24"/>
      <c r="G93" s="24" t="s">
        <v>4</v>
      </c>
      <c r="H93" s="24" t="s">
        <v>245</v>
      </c>
      <c r="I93" s="24" t="s">
        <v>205</v>
      </c>
      <c r="J93" s="62">
        <v>510</v>
      </c>
      <c r="K93" s="62">
        <v>1240</v>
      </c>
      <c r="L93" s="46" t="s">
        <v>736</v>
      </c>
      <c r="M93" s="24" t="s">
        <v>484</v>
      </c>
    </row>
    <row r="94" spans="1:13" s="4" customFormat="1" ht="15" customHeight="1" x14ac:dyDescent="0.2">
      <c r="A94" s="24">
        <v>2001</v>
      </c>
      <c r="B94" s="27">
        <v>37171</v>
      </c>
      <c r="C94" s="24" t="s">
        <v>57</v>
      </c>
      <c r="D94" s="24" t="s">
        <v>233</v>
      </c>
      <c r="E94" s="42" t="s">
        <v>516</v>
      </c>
      <c r="F94" s="24" t="s">
        <v>523</v>
      </c>
      <c r="G94" s="24" t="s">
        <v>51</v>
      </c>
      <c r="H94" s="24" t="s">
        <v>245</v>
      </c>
      <c r="I94" s="24"/>
      <c r="J94" s="62">
        <v>517</v>
      </c>
      <c r="K94" s="62"/>
      <c r="L94" s="46"/>
      <c r="M94" s="24" t="s">
        <v>524</v>
      </c>
    </row>
    <row r="95" spans="1:13" s="4" customFormat="1" ht="15" customHeight="1" x14ac:dyDescent="0.2">
      <c r="A95" s="24">
        <v>2002</v>
      </c>
      <c r="B95" s="27">
        <v>37513</v>
      </c>
      <c r="C95" s="24" t="s">
        <v>55</v>
      </c>
      <c r="D95" s="24" t="s">
        <v>239</v>
      </c>
      <c r="E95" s="24" t="s">
        <v>353</v>
      </c>
      <c r="F95" s="24" t="s">
        <v>471</v>
      </c>
      <c r="G95" s="24" t="s">
        <v>4</v>
      </c>
      <c r="H95" s="24" t="s">
        <v>257</v>
      </c>
      <c r="I95" s="24"/>
      <c r="J95" s="62">
        <v>180</v>
      </c>
      <c r="K95" s="62">
        <v>210</v>
      </c>
      <c r="L95" s="46" t="s">
        <v>736</v>
      </c>
      <c r="M95" s="24" t="s">
        <v>441</v>
      </c>
    </row>
    <row r="96" spans="1:13" s="4" customFormat="1" ht="15" customHeight="1" x14ac:dyDescent="0.2">
      <c r="A96" s="24">
        <v>2002</v>
      </c>
      <c r="B96" s="27">
        <v>37301</v>
      </c>
      <c r="C96" s="24" t="s">
        <v>57</v>
      </c>
      <c r="D96" s="24" t="s">
        <v>233</v>
      </c>
      <c r="E96" s="24" t="s">
        <v>516</v>
      </c>
      <c r="F96" s="24" t="s">
        <v>522</v>
      </c>
      <c r="G96" s="24" t="s">
        <v>51</v>
      </c>
      <c r="H96" s="24" t="s">
        <v>245</v>
      </c>
      <c r="I96" s="24"/>
      <c r="J96" s="62">
        <v>920</v>
      </c>
      <c r="K96" s="62"/>
      <c r="L96" s="46"/>
      <c r="M96" s="24" t="s">
        <v>518</v>
      </c>
    </row>
    <row r="97" spans="1:13" s="4" customFormat="1" ht="15" customHeight="1" x14ac:dyDescent="0.2">
      <c r="A97" s="24">
        <v>2002</v>
      </c>
      <c r="B97" s="27">
        <v>37514</v>
      </c>
      <c r="C97" s="24" t="s">
        <v>11</v>
      </c>
      <c r="D97" s="24" t="s">
        <v>219</v>
      </c>
      <c r="E97" s="24" t="s">
        <v>127</v>
      </c>
      <c r="F97" s="24" t="s">
        <v>20</v>
      </c>
      <c r="G97" s="24" t="s">
        <v>128</v>
      </c>
      <c r="H97" s="24" t="s">
        <v>257</v>
      </c>
      <c r="I97" s="24"/>
      <c r="J97" s="62">
        <v>140</v>
      </c>
      <c r="K97" s="62"/>
      <c r="L97" s="46" t="s">
        <v>250</v>
      </c>
      <c r="M97" s="38" t="s">
        <v>126</v>
      </c>
    </row>
    <row r="98" spans="1:13" s="4" customFormat="1" ht="15" customHeight="1" x14ac:dyDescent="0.2">
      <c r="A98" s="24">
        <v>2003</v>
      </c>
      <c r="B98" s="27">
        <v>37629</v>
      </c>
      <c r="C98" s="24" t="s">
        <v>55</v>
      </c>
      <c r="D98" s="24" t="s">
        <v>240</v>
      </c>
      <c r="E98" s="24" t="s">
        <v>555</v>
      </c>
      <c r="F98" s="24" t="s">
        <v>472</v>
      </c>
      <c r="G98" s="24" t="s">
        <v>4</v>
      </c>
      <c r="H98" s="24" t="s">
        <v>257</v>
      </c>
      <c r="I98" s="24"/>
      <c r="J98" s="62">
        <v>238</v>
      </c>
      <c r="K98" s="62">
        <v>455</v>
      </c>
      <c r="L98" s="46" t="s">
        <v>250</v>
      </c>
      <c r="M98" s="38" t="s">
        <v>441</v>
      </c>
    </row>
    <row r="99" spans="1:13" s="4" customFormat="1" ht="15" customHeight="1" x14ac:dyDescent="0.2">
      <c r="A99" s="24">
        <v>2003</v>
      </c>
      <c r="B99" s="27">
        <v>37629</v>
      </c>
      <c r="C99" s="24" t="s">
        <v>55</v>
      </c>
      <c r="D99" s="24" t="s">
        <v>238</v>
      </c>
      <c r="E99" s="24" t="s">
        <v>466</v>
      </c>
      <c r="F99" s="24" t="s">
        <v>473</v>
      </c>
      <c r="G99" s="24" t="s">
        <v>4</v>
      </c>
      <c r="H99" s="24" t="s">
        <v>192</v>
      </c>
      <c r="I99" s="24"/>
      <c r="J99" s="62">
        <v>164</v>
      </c>
      <c r="K99" s="62">
        <v>1312912</v>
      </c>
      <c r="L99" s="46" t="s">
        <v>250</v>
      </c>
      <c r="M99" s="38" t="s">
        <v>441</v>
      </c>
    </row>
    <row r="100" spans="1:13" s="4" customFormat="1" ht="15" customHeight="1" x14ac:dyDescent="0.2">
      <c r="A100" s="24">
        <v>2003</v>
      </c>
      <c r="B100" s="27">
        <v>37629</v>
      </c>
      <c r="C100" s="24" t="s">
        <v>55</v>
      </c>
      <c r="D100" s="24" t="s">
        <v>240</v>
      </c>
      <c r="E100" s="24" t="s">
        <v>555</v>
      </c>
      <c r="F100" s="26" t="s">
        <v>474</v>
      </c>
      <c r="G100" s="24" t="s">
        <v>4</v>
      </c>
      <c r="H100" s="24" t="s">
        <v>192</v>
      </c>
      <c r="I100" s="24"/>
      <c r="J100" s="62">
        <v>122</v>
      </c>
      <c r="K100" s="62">
        <v>7310</v>
      </c>
      <c r="L100" s="46" t="s">
        <v>250</v>
      </c>
      <c r="M100" s="38" t="s">
        <v>441</v>
      </c>
    </row>
    <row r="101" spans="1:13" s="4" customFormat="1" ht="15" customHeight="1" x14ac:dyDescent="0.2">
      <c r="A101" s="24">
        <v>2003</v>
      </c>
      <c r="B101" s="27">
        <v>37639</v>
      </c>
      <c r="C101" s="24" t="s">
        <v>23</v>
      </c>
      <c r="D101" s="24" t="s">
        <v>236</v>
      </c>
      <c r="E101" s="24" t="s">
        <v>23</v>
      </c>
      <c r="F101" s="24" t="s">
        <v>24</v>
      </c>
      <c r="G101" s="24" t="s">
        <v>4</v>
      </c>
      <c r="H101" s="24" t="s">
        <v>192</v>
      </c>
      <c r="I101" s="24" t="s">
        <v>249</v>
      </c>
      <c r="J101" s="25">
        <v>10500</v>
      </c>
      <c r="K101" s="25">
        <v>157170</v>
      </c>
      <c r="L101" s="46" t="s">
        <v>250</v>
      </c>
      <c r="M101" s="24" t="s">
        <v>365</v>
      </c>
    </row>
    <row r="102" spans="1:13" s="4" customFormat="1" ht="15" customHeight="1" x14ac:dyDescent="0.2">
      <c r="A102" s="24">
        <v>2003</v>
      </c>
      <c r="B102" s="27">
        <v>37642</v>
      </c>
      <c r="C102" s="24" t="s">
        <v>55</v>
      </c>
      <c r="D102" s="24" t="s">
        <v>238</v>
      </c>
      <c r="E102" s="24" t="s">
        <v>466</v>
      </c>
      <c r="F102" s="24" t="s">
        <v>475</v>
      </c>
      <c r="G102" s="24" t="s">
        <v>4</v>
      </c>
      <c r="H102" s="24" t="s">
        <v>408</v>
      </c>
      <c r="I102" s="24"/>
      <c r="J102" s="25">
        <v>1251</v>
      </c>
      <c r="K102" s="25">
        <v>5365</v>
      </c>
      <c r="L102" s="46" t="s">
        <v>250</v>
      </c>
      <c r="M102" s="24" t="s">
        <v>441</v>
      </c>
    </row>
    <row r="103" spans="1:13" s="4" customFormat="1" ht="15" customHeight="1" x14ac:dyDescent="0.2">
      <c r="A103" s="24">
        <v>2003</v>
      </c>
      <c r="B103" s="27">
        <v>37647</v>
      </c>
      <c r="C103" s="24" t="s">
        <v>55</v>
      </c>
      <c r="D103" s="24" t="s">
        <v>238</v>
      </c>
      <c r="E103" s="24" t="s">
        <v>466</v>
      </c>
      <c r="F103" s="24" t="s">
        <v>476</v>
      </c>
      <c r="G103" s="24" t="s">
        <v>4</v>
      </c>
      <c r="H103" s="24" t="s">
        <v>192</v>
      </c>
      <c r="I103" s="24"/>
      <c r="J103" s="25">
        <v>151</v>
      </c>
      <c r="K103" s="25">
        <v>151</v>
      </c>
      <c r="L103" s="46" t="s">
        <v>250</v>
      </c>
      <c r="M103" s="24" t="s">
        <v>441</v>
      </c>
    </row>
    <row r="104" spans="1:13" s="4" customFormat="1" ht="15" customHeight="1" x14ac:dyDescent="0.2">
      <c r="A104" s="24">
        <v>2003</v>
      </c>
      <c r="B104" s="27"/>
      <c r="C104" s="24" t="s">
        <v>56</v>
      </c>
      <c r="D104" s="24" t="s">
        <v>242</v>
      </c>
      <c r="E104" s="24" t="s">
        <v>21</v>
      </c>
      <c r="F104" s="24"/>
      <c r="G104" s="24" t="s">
        <v>65</v>
      </c>
      <c r="H104" s="24"/>
      <c r="I104" s="24"/>
      <c r="J104" s="25">
        <v>600</v>
      </c>
      <c r="K104" s="25"/>
      <c r="L104" s="46"/>
      <c r="M104" s="38"/>
    </row>
    <row r="105" spans="1:13" s="4" customFormat="1" ht="15" customHeight="1" x14ac:dyDescent="0.2">
      <c r="A105" s="24">
        <v>2003</v>
      </c>
      <c r="B105" s="27">
        <v>37664</v>
      </c>
      <c r="C105" s="24" t="s">
        <v>55</v>
      </c>
      <c r="D105" s="24" t="s">
        <v>240</v>
      </c>
      <c r="E105" s="24" t="s">
        <v>555</v>
      </c>
      <c r="F105" s="24" t="s">
        <v>25</v>
      </c>
      <c r="G105" s="24" t="s">
        <v>59</v>
      </c>
      <c r="H105" s="24" t="s">
        <v>371</v>
      </c>
      <c r="I105" s="24" t="s">
        <v>251</v>
      </c>
      <c r="J105" s="25">
        <v>663</v>
      </c>
      <c r="K105" s="25">
        <v>663</v>
      </c>
      <c r="L105" s="46" t="s">
        <v>250</v>
      </c>
      <c r="M105" s="38" t="s">
        <v>477</v>
      </c>
    </row>
    <row r="106" spans="1:13" s="4" customFormat="1" ht="15" customHeight="1" x14ac:dyDescent="0.2">
      <c r="A106" s="24">
        <v>2003</v>
      </c>
      <c r="B106" s="27">
        <v>37869</v>
      </c>
      <c r="C106" s="24" t="s">
        <v>55</v>
      </c>
      <c r="D106" s="24" t="s">
        <v>240</v>
      </c>
      <c r="E106" s="24" t="s">
        <v>555</v>
      </c>
      <c r="F106" s="24" t="s">
        <v>478</v>
      </c>
      <c r="G106" s="24" t="s">
        <v>4</v>
      </c>
      <c r="H106" s="24" t="s">
        <v>245</v>
      </c>
      <c r="I106" s="24"/>
      <c r="J106" s="25">
        <v>147</v>
      </c>
      <c r="K106" s="25">
        <v>1784</v>
      </c>
      <c r="L106" s="46" t="s">
        <v>736</v>
      </c>
      <c r="M106" s="38" t="s">
        <v>441</v>
      </c>
    </row>
    <row r="107" spans="1:13" s="4" customFormat="1" ht="15" customHeight="1" x14ac:dyDescent="0.2">
      <c r="A107" s="24">
        <v>2003</v>
      </c>
      <c r="B107" s="27">
        <v>37982</v>
      </c>
      <c r="C107" s="24" t="s">
        <v>22</v>
      </c>
      <c r="D107" s="24" t="s">
        <v>216</v>
      </c>
      <c r="E107" s="24" t="s">
        <v>117</v>
      </c>
      <c r="F107" s="24" t="s">
        <v>336</v>
      </c>
      <c r="G107" s="24" t="s">
        <v>59</v>
      </c>
      <c r="H107" s="24" t="s">
        <v>197</v>
      </c>
      <c r="I107" s="24" t="s">
        <v>250</v>
      </c>
      <c r="J107" s="25">
        <v>1250</v>
      </c>
      <c r="K107" s="25">
        <v>4700</v>
      </c>
      <c r="L107" s="46" t="s">
        <v>250</v>
      </c>
      <c r="M107" s="38" t="s">
        <v>374</v>
      </c>
    </row>
    <row r="108" spans="1:13" s="4" customFormat="1" ht="15" customHeight="1" x14ac:dyDescent="0.2">
      <c r="A108" s="24">
        <v>2003</v>
      </c>
      <c r="B108" s="27">
        <v>37625</v>
      </c>
      <c r="C108" s="24" t="s">
        <v>22</v>
      </c>
      <c r="D108" s="24" t="s">
        <v>216</v>
      </c>
      <c r="E108" s="24" t="s">
        <v>337</v>
      </c>
      <c r="F108" s="24" t="s">
        <v>26</v>
      </c>
      <c r="G108" s="24" t="s">
        <v>63</v>
      </c>
      <c r="H108" s="24" t="s">
        <v>192</v>
      </c>
      <c r="I108" s="24" t="s">
        <v>251</v>
      </c>
      <c r="J108" s="25">
        <v>250</v>
      </c>
      <c r="K108" s="25"/>
      <c r="L108" s="46" t="s">
        <v>250</v>
      </c>
      <c r="M108" s="38" t="s">
        <v>375</v>
      </c>
    </row>
    <row r="109" spans="1:13" s="4" customFormat="1" ht="15" customHeight="1" x14ac:dyDescent="0.2">
      <c r="A109" s="24">
        <v>2004</v>
      </c>
      <c r="B109" s="27">
        <v>38211</v>
      </c>
      <c r="C109" s="24" t="s">
        <v>56</v>
      </c>
      <c r="D109" s="24" t="s">
        <v>242</v>
      </c>
      <c r="E109" s="24" t="s">
        <v>357</v>
      </c>
      <c r="F109" s="24" t="s">
        <v>431</v>
      </c>
      <c r="G109" s="24" t="s">
        <v>4</v>
      </c>
      <c r="H109" s="24" t="s">
        <v>257</v>
      </c>
      <c r="I109" s="24" t="s">
        <v>253</v>
      </c>
      <c r="J109" s="25">
        <v>123</v>
      </c>
      <c r="K109" s="25">
        <v>759</v>
      </c>
      <c r="L109" s="46" t="s">
        <v>736</v>
      </c>
      <c r="M109" s="38" t="s">
        <v>427</v>
      </c>
    </row>
    <row r="110" spans="1:13" s="4" customFormat="1" ht="15" customHeight="1" x14ac:dyDescent="0.2">
      <c r="A110" s="24">
        <v>2004</v>
      </c>
      <c r="B110" s="27">
        <v>38271</v>
      </c>
      <c r="C110" s="24" t="s">
        <v>56</v>
      </c>
      <c r="D110" s="24" t="s">
        <v>242</v>
      </c>
      <c r="E110" s="24" t="s">
        <v>357</v>
      </c>
      <c r="F110" s="24" t="s">
        <v>358</v>
      </c>
      <c r="G110" s="24" t="s">
        <v>4</v>
      </c>
      <c r="H110" s="24" t="s">
        <v>359</v>
      </c>
      <c r="I110" s="24" t="s">
        <v>251</v>
      </c>
      <c r="J110" s="25">
        <v>923</v>
      </c>
      <c r="K110" s="25">
        <v>923</v>
      </c>
      <c r="L110" s="46" t="s">
        <v>736</v>
      </c>
      <c r="M110" s="38" t="s">
        <v>430</v>
      </c>
    </row>
    <row r="111" spans="1:13" s="4" customFormat="1" ht="15" customHeight="1" x14ac:dyDescent="0.2">
      <c r="A111" s="24">
        <v>2005</v>
      </c>
      <c r="B111" s="27"/>
      <c r="C111" s="24" t="s">
        <v>56</v>
      </c>
      <c r="D111" s="24" t="s">
        <v>242</v>
      </c>
      <c r="E111" s="24" t="s">
        <v>16</v>
      </c>
      <c r="F111" s="24" t="s">
        <v>486</v>
      </c>
      <c r="G111" s="24" t="s">
        <v>62</v>
      </c>
      <c r="H111" s="24"/>
      <c r="I111" s="24"/>
      <c r="J111" s="25">
        <v>450</v>
      </c>
      <c r="K111" s="25"/>
      <c r="L111" s="46"/>
      <c r="M111" s="38" t="s">
        <v>518</v>
      </c>
    </row>
    <row r="112" spans="1:13" s="4" customFormat="1" ht="15" customHeight="1" x14ac:dyDescent="0.2">
      <c r="A112" s="24">
        <v>2005</v>
      </c>
      <c r="B112" s="27">
        <v>38450</v>
      </c>
      <c r="C112" s="24" t="s">
        <v>55</v>
      </c>
      <c r="D112" s="24" t="s">
        <v>219</v>
      </c>
      <c r="E112" s="24" t="s">
        <v>530</v>
      </c>
      <c r="F112" s="24"/>
      <c r="G112" s="24" t="s">
        <v>4</v>
      </c>
      <c r="H112" s="24" t="s">
        <v>192</v>
      </c>
      <c r="I112" s="24" t="s">
        <v>205</v>
      </c>
      <c r="J112" s="25">
        <v>380</v>
      </c>
      <c r="K112" s="25"/>
      <c r="L112" s="46"/>
      <c r="M112" s="38" t="s">
        <v>531</v>
      </c>
    </row>
    <row r="113" spans="1:13" s="4" customFormat="1" ht="15" customHeight="1" x14ac:dyDescent="0.2">
      <c r="A113" s="24">
        <v>2005</v>
      </c>
      <c r="B113" s="27">
        <v>38451</v>
      </c>
      <c r="C113" s="24" t="s">
        <v>55</v>
      </c>
      <c r="D113" s="24" t="s">
        <v>219</v>
      </c>
      <c r="E113" s="24" t="s">
        <v>445</v>
      </c>
      <c r="F113" s="24" t="s">
        <v>27</v>
      </c>
      <c r="G113" s="24" t="s">
        <v>58</v>
      </c>
      <c r="H113" s="24" t="s">
        <v>192</v>
      </c>
      <c r="I113" s="24" t="s">
        <v>250</v>
      </c>
      <c r="J113" s="25">
        <v>250</v>
      </c>
      <c r="K113" s="25"/>
      <c r="L113" s="46" t="s">
        <v>250</v>
      </c>
      <c r="M113" s="38" t="s">
        <v>355</v>
      </c>
    </row>
    <row r="114" spans="1:13" s="4" customFormat="1" ht="15" customHeight="1" x14ac:dyDescent="0.2">
      <c r="A114" s="24">
        <v>2005</v>
      </c>
      <c r="B114" s="27">
        <v>38367</v>
      </c>
      <c r="C114" s="24" t="s">
        <v>22</v>
      </c>
      <c r="D114" s="24" t="s">
        <v>216</v>
      </c>
      <c r="E114" s="24" t="s">
        <v>391</v>
      </c>
      <c r="F114" s="24" t="s">
        <v>390</v>
      </c>
      <c r="G114" s="24" t="s">
        <v>4</v>
      </c>
      <c r="H114" s="24"/>
      <c r="I114" s="24" t="s">
        <v>205</v>
      </c>
      <c r="J114" s="25">
        <v>420</v>
      </c>
      <c r="K114" s="25"/>
      <c r="L114" s="46"/>
      <c r="M114" s="38" t="s">
        <v>387</v>
      </c>
    </row>
    <row r="115" spans="1:13" s="4" customFormat="1" ht="15" customHeight="1" x14ac:dyDescent="0.2">
      <c r="A115" s="24">
        <v>2005</v>
      </c>
      <c r="B115" s="27">
        <v>38543</v>
      </c>
      <c r="C115" s="24" t="s">
        <v>57</v>
      </c>
      <c r="D115" s="24" t="s">
        <v>233</v>
      </c>
      <c r="E115" s="24" t="s">
        <v>516</v>
      </c>
      <c r="F115" s="24" t="s">
        <v>517</v>
      </c>
      <c r="G115" s="24"/>
      <c r="H115" s="24" t="s">
        <v>245</v>
      </c>
      <c r="I115" s="24"/>
      <c r="J115" s="25">
        <v>106</v>
      </c>
      <c r="K115" s="25"/>
      <c r="L115" s="46"/>
      <c r="M115" s="38"/>
    </row>
    <row r="116" spans="1:13" s="4" customFormat="1" ht="15" customHeight="1" x14ac:dyDescent="0.2">
      <c r="A116" s="24">
        <v>2006</v>
      </c>
      <c r="B116" s="27">
        <v>38739</v>
      </c>
      <c r="C116" s="24" t="s">
        <v>22</v>
      </c>
      <c r="D116" s="24" t="s">
        <v>216</v>
      </c>
      <c r="E116" s="24" t="s">
        <v>323</v>
      </c>
      <c r="F116" s="24" t="s">
        <v>373</v>
      </c>
      <c r="G116" s="24" t="s">
        <v>58</v>
      </c>
      <c r="H116" s="24" t="s">
        <v>245</v>
      </c>
      <c r="I116" s="24" t="s">
        <v>251</v>
      </c>
      <c r="J116" s="25">
        <v>135</v>
      </c>
      <c r="K116" s="25"/>
      <c r="L116" s="46" t="s">
        <v>250</v>
      </c>
      <c r="M116" s="38" t="s">
        <v>446</v>
      </c>
    </row>
    <row r="117" spans="1:13" s="4" customFormat="1" ht="15" customHeight="1" x14ac:dyDescent="0.2">
      <c r="A117" s="24">
        <v>2006</v>
      </c>
      <c r="B117" s="27">
        <v>39042</v>
      </c>
      <c r="C117" s="24" t="s">
        <v>55</v>
      </c>
      <c r="D117" s="24" t="s">
        <v>219</v>
      </c>
      <c r="E117" s="24" t="s">
        <v>447</v>
      </c>
      <c r="F117" s="24" t="s">
        <v>31</v>
      </c>
      <c r="G117" s="24" t="s">
        <v>60</v>
      </c>
      <c r="H117" s="24" t="s">
        <v>192</v>
      </c>
      <c r="I117" s="24" t="s">
        <v>205</v>
      </c>
      <c r="J117" s="25">
        <v>310</v>
      </c>
      <c r="K117" s="25">
        <v>9975</v>
      </c>
      <c r="L117" s="46" t="s">
        <v>250</v>
      </c>
      <c r="M117" s="38" t="s">
        <v>531</v>
      </c>
    </row>
    <row r="118" spans="1:13" s="4" customFormat="1" ht="15" customHeight="1" x14ac:dyDescent="0.2">
      <c r="A118" s="24">
        <v>2006</v>
      </c>
      <c r="B118" s="27">
        <v>39052</v>
      </c>
      <c r="C118" s="24" t="s">
        <v>11</v>
      </c>
      <c r="D118" s="24" t="s">
        <v>219</v>
      </c>
      <c r="E118" s="24" t="s">
        <v>552</v>
      </c>
      <c r="F118" s="24" t="s">
        <v>124</v>
      </c>
      <c r="G118" s="24" t="s">
        <v>4</v>
      </c>
      <c r="H118" s="24" t="s">
        <v>198</v>
      </c>
      <c r="I118" s="24" t="s">
        <v>205</v>
      </c>
      <c r="J118" s="25">
        <v>107</v>
      </c>
      <c r="K118" s="25"/>
      <c r="L118" s="46" t="s">
        <v>736</v>
      </c>
      <c r="M118" s="38" t="s">
        <v>452</v>
      </c>
    </row>
    <row r="119" spans="1:13" s="4" customFormat="1" ht="15" customHeight="1" x14ac:dyDescent="0.2">
      <c r="A119" s="24">
        <v>2006</v>
      </c>
      <c r="B119" s="27">
        <v>39070</v>
      </c>
      <c r="C119" s="24" t="s">
        <v>10</v>
      </c>
      <c r="D119" s="24" t="s">
        <v>234</v>
      </c>
      <c r="E119" s="24" t="s">
        <v>444</v>
      </c>
      <c r="F119" s="24" t="s">
        <v>29</v>
      </c>
      <c r="G119" s="24" t="s">
        <v>4</v>
      </c>
      <c r="H119" s="24" t="s">
        <v>131</v>
      </c>
      <c r="I119" s="24" t="s">
        <v>205</v>
      </c>
      <c r="J119" s="25">
        <v>650</v>
      </c>
      <c r="K119" s="25">
        <v>670</v>
      </c>
      <c r="L119" s="46" t="s">
        <v>250</v>
      </c>
      <c r="M119" s="38" t="s">
        <v>194</v>
      </c>
    </row>
    <row r="120" spans="1:13" s="4" customFormat="1" ht="15" customHeight="1" x14ac:dyDescent="0.2">
      <c r="A120" s="24">
        <v>2006</v>
      </c>
      <c r="B120" s="27">
        <v>39061</v>
      </c>
      <c r="C120" s="24" t="s">
        <v>10</v>
      </c>
      <c r="D120" s="24" t="s">
        <v>237</v>
      </c>
      <c r="E120" s="24" t="s">
        <v>559</v>
      </c>
      <c r="F120" s="24" t="s">
        <v>28</v>
      </c>
      <c r="G120" s="24" t="s">
        <v>4</v>
      </c>
      <c r="H120" s="24" t="s">
        <v>245</v>
      </c>
      <c r="I120" s="24" t="s">
        <v>250</v>
      </c>
      <c r="J120" s="25">
        <v>9526</v>
      </c>
      <c r="K120" s="25">
        <v>10866</v>
      </c>
      <c r="L120" s="46"/>
      <c r="M120" s="38" t="s">
        <v>129</v>
      </c>
    </row>
    <row r="121" spans="1:13" s="4" customFormat="1" ht="15" customHeight="1" x14ac:dyDescent="0.2">
      <c r="A121" s="24">
        <v>2006</v>
      </c>
      <c r="B121" s="27">
        <v>39063</v>
      </c>
      <c r="C121" s="24" t="s">
        <v>56</v>
      </c>
      <c r="D121" s="24" t="s">
        <v>242</v>
      </c>
      <c r="E121" s="24" t="s">
        <v>21</v>
      </c>
      <c r="F121" s="24" t="s">
        <v>431</v>
      </c>
      <c r="G121" s="24" t="s">
        <v>4</v>
      </c>
      <c r="H121" s="24" t="s">
        <v>245</v>
      </c>
      <c r="I121" s="24" t="s">
        <v>205</v>
      </c>
      <c r="J121" s="25">
        <v>188</v>
      </c>
      <c r="K121" s="25">
        <v>322</v>
      </c>
      <c r="L121" s="46" t="s">
        <v>736</v>
      </c>
      <c r="M121" s="38" t="s">
        <v>427</v>
      </c>
    </row>
    <row r="122" spans="1:13" s="4" customFormat="1" ht="15" customHeight="1" x14ac:dyDescent="0.2">
      <c r="A122" s="24">
        <v>2006</v>
      </c>
      <c r="B122" s="27">
        <v>38743</v>
      </c>
      <c r="C122" s="24" t="s">
        <v>55</v>
      </c>
      <c r="D122" s="24" t="s">
        <v>240</v>
      </c>
      <c r="E122" s="24" t="s">
        <v>555</v>
      </c>
      <c r="F122" s="24" t="s">
        <v>30</v>
      </c>
      <c r="G122" s="24" t="s">
        <v>60</v>
      </c>
      <c r="H122" s="24" t="s">
        <v>245</v>
      </c>
      <c r="I122" s="24" t="s">
        <v>205</v>
      </c>
      <c r="J122" s="25">
        <v>397</v>
      </c>
      <c r="K122" s="25">
        <v>15211</v>
      </c>
      <c r="L122" s="46" t="s">
        <v>250</v>
      </c>
      <c r="M122" s="38" t="s">
        <v>481</v>
      </c>
    </row>
    <row r="123" spans="1:13" s="4" customFormat="1" ht="15" customHeight="1" x14ac:dyDescent="0.2">
      <c r="A123" s="24">
        <v>2006</v>
      </c>
      <c r="B123" s="27">
        <v>38788</v>
      </c>
      <c r="C123" s="24" t="s">
        <v>55</v>
      </c>
      <c r="D123" s="24" t="s">
        <v>239</v>
      </c>
      <c r="E123" s="24" t="s">
        <v>483</v>
      </c>
      <c r="F123" s="24" t="s">
        <v>482</v>
      </c>
      <c r="G123" s="24" t="s">
        <v>4</v>
      </c>
      <c r="H123" s="24" t="s">
        <v>245</v>
      </c>
      <c r="I123" s="24" t="s">
        <v>250</v>
      </c>
      <c r="J123" s="25">
        <v>1135</v>
      </c>
      <c r="K123" s="25">
        <v>3100</v>
      </c>
      <c r="L123" s="46" t="s">
        <v>250</v>
      </c>
      <c r="M123" s="38" t="s">
        <v>354</v>
      </c>
    </row>
    <row r="124" spans="1:13" s="4" customFormat="1" ht="15" customHeight="1" x14ac:dyDescent="0.2">
      <c r="A124" s="24">
        <v>2006</v>
      </c>
      <c r="B124" s="27">
        <v>39042</v>
      </c>
      <c r="C124" s="24" t="s">
        <v>55</v>
      </c>
      <c r="D124" s="24" t="s">
        <v>219</v>
      </c>
      <c r="E124" s="24" t="s">
        <v>487</v>
      </c>
      <c r="F124" s="24" t="s">
        <v>488</v>
      </c>
      <c r="G124" s="24" t="s">
        <v>4</v>
      </c>
      <c r="H124" s="24" t="s">
        <v>192</v>
      </c>
      <c r="I124" s="24" t="s">
        <v>250</v>
      </c>
      <c r="J124" s="25">
        <v>105</v>
      </c>
      <c r="K124" s="25">
        <v>1200</v>
      </c>
      <c r="L124" s="46" t="s">
        <v>250</v>
      </c>
      <c r="M124" s="38" t="s">
        <v>350</v>
      </c>
    </row>
    <row r="125" spans="1:13" s="4" customFormat="1" ht="15" customHeight="1" x14ac:dyDescent="0.2">
      <c r="A125" s="24">
        <v>2006</v>
      </c>
      <c r="B125" s="27">
        <v>39052</v>
      </c>
      <c r="C125" s="24" t="s">
        <v>55</v>
      </c>
      <c r="D125" s="24" t="s">
        <v>238</v>
      </c>
      <c r="E125" s="24" t="s">
        <v>466</v>
      </c>
      <c r="F125" s="24" t="s">
        <v>489</v>
      </c>
      <c r="G125" s="24" t="s">
        <v>4</v>
      </c>
      <c r="H125" s="24" t="s">
        <v>192</v>
      </c>
      <c r="I125" s="24"/>
      <c r="J125" s="25">
        <v>964</v>
      </c>
      <c r="K125" s="25">
        <v>369999</v>
      </c>
      <c r="L125" s="46" t="s">
        <v>250</v>
      </c>
      <c r="M125" s="38" t="s">
        <v>441</v>
      </c>
    </row>
    <row r="126" spans="1:13" s="4" customFormat="1" ht="15" customHeight="1" x14ac:dyDescent="0.2">
      <c r="A126" s="24">
        <v>2006</v>
      </c>
      <c r="B126" s="27">
        <v>39065</v>
      </c>
      <c r="C126" s="24" t="s">
        <v>55</v>
      </c>
      <c r="D126" s="24" t="s">
        <v>240</v>
      </c>
      <c r="E126" s="24" t="s">
        <v>555</v>
      </c>
      <c r="F126" s="24" t="s">
        <v>490</v>
      </c>
      <c r="G126" s="24" t="s">
        <v>60</v>
      </c>
      <c r="H126" s="24" t="s">
        <v>245</v>
      </c>
      <c r="I126" s="24"/>
      <c r="J126" s="25">
        <v>409</v>
      </c>
      <c r="K126" s="25">
        <v>35235</v>
      </c>
      <c r="L126" s="46" t="s">
        <v>250</v>
      </c>
      <c r="M126" s="38" t="s">
        <v>441</v>
      </c>
    </row>
    <row r="127" spans="1:13" s="4" customFormat="1" ht="15" customHeight="1" x14ac:dyDescent="0.2">
      <c r="A127" s="24">
        <v>2006</v>
      </c>
      <c r="B127" s="27">
        <v>39065</v>
      </c>
      <c r="C127" s="24" t="s">
        <v>55</v>
      </c>
      <c r="D127" s="24" t="s">
        <v>240</v>
      </c>
      <c r="E127" s="24" t="s">
        <v>555</v>
      </c>
      <c r="F127" s="24" t="s">
        <v>491</v>
      </c>
      <c r="G127" s="24" t="s">
        <v>60</v>
      </c>
      <c r="H127" s="24" t="s">
        <v>245</v>
      </c>
      <c r="I127" s="24"/>
      <c r="J127" s="25">
        <v>149</v>
      </c>
      <c r="K127" s="25">
        <v>181</v>
      </c>
      <c r="L127" s="46" t="s">
        <v>736</v>
      </c>
      <c r="M127" s="38" t="s">
        <v>441</v>
      </c>
    </row>
    <row r="128" spans="1:13" s="4" customFormat="1" ht="15" customHeight="1" x14ac:dyDescent="0.2">
      <c r="A128" s="24">
        <v>2007</v>
      </c>
      <c r="B128" s="27">
        <v>39092</v>
      </c>
      <c r="C128" s="24" t="s">
        <v>11</v>
      </c>
      <c r="D128" s="24" t="s">
        <v>218</v>
      </c>
      <c r="E128" s="24" t="s">
        <v>448</v>
      </c>
      <c r="F128" s="24" t="s">
        <v>453</v>
      </c>
      <c r="G128" s="24" t="s">
        <v>4</v>
      </c>
      <c r="H128" s="24"/>
      <c r="I128" s="24"/>
      <c r="J128" s="25">
        <v>177</v>
      </c>
      <c r="K128" s="25"/>
      <c r="L128" s="46" t="s">
        <v>250</v>
      </c>
      <c r="M128" s="38" t="s">
        <v>412</v>
      </c>
    </row>
    <row r="129" spans="1:13" s="4" customFormat="1" ht="15" customHeight="1" x14ac:dyDescent="0.2">
      <c r="A129" s="24">
        <v>2007</v>
      </c>
      <c r="B129" s="27">
        <v>39093</v>
      </c>
      <c r="C129" s="24" t="s">
        <v>55</v>
      </c>
      <c r="D129" s="24" t="s">
        <v>238</v>
      </c>
      <c r="E129" s="24" t="s">
        <v>492</v>
      </c>
      <c r="F129" s="24" t="s">
        <v>493</v>
      </c>
      <c r="G129" s="24" t="s">
        <v>4</v>
      </c>
      <c r="H129" s="24" t="s">
        <v>192</v>
      </c>
      <c r="I129" s="24"/>
      <c r="J129" s="25">
        <v>704</v>
      </c>
      <c r="K129" s="25">
        <v>31000</v>
      </c>
      <c r="L129" s="46" t="s">
        <v>250</v>
      </c>
      <c r="M129" s="38" t="s">
        <v>441</v>
      </c>
    </row>
    <row r="130" spans="1:13" s="4" customFormat="1" ht="15" customHeight="1" x14ac:dyDescent="0.2">
      <c r="A130" s="24">
        <v>2007</v>
      </c>
      <c r="B130" s="27">
        <v>39383</v>
      </c>
      <c r="C130" s="24" t="s">
        <v>56</v>
      </c>
      <c r="D130" s="24" t="s">
        <v>242</v>
      </c>
      <c r="E130" s="24" t="s">
        <v>357</v>
      </c>
      <c r="F130" s="24" t="s">
        <v>495</v>
      </c>
      <c r="G130" s="24" t="s">
        <v>4</v>
      </c>
      <c r="H130" s="24" t="s">
        <v>245</v>
      </c>
      <c r="I130" s="24" t="s">
        <v>205</v>
      </c>
      <c r="J130" s="25">
        <v>555</v>
      </c>
      <c r="K130" s="25">
        <v>600</v>
      </c>
      <c r="L130" s="46" t="s">
        <v>736</v>
      </c>
      <c r="M130" s="38" t="s">
        <v>497</v>
      </c>
    </row>
    <row r="131" spans="1:13" s="4" customFormat="1" ht="15" customHeight="1" x14ac:dyDescent="0.2">
      <c r="A131" s="24">
        <v>2007</v>
      </c>
      <c r="B131" s="27">
        <v>39422</v>
      </c>
      <c r="C131" s="24" t="s">
        <v>11</v>
      </c>
      <c r="D131" s="24" t="s">
        <v>218</v>
      </c>
      <c r="E131" s="24" t="s">
        <v>560</v>
      </c>
      <c r="F131" s="24" t="s">
        <v>32</v>
      </c>
      <c r="G131" s="24" t="s">
        <v>58</v>
      </c>
      <c r="H131" s="24" t="s">
        <v>192</v>
      </c>
      <c r="I131" s="24" t="s">
        <v>205</v>
      </c>
      <c r="J131" s="25">
        <v>220</v>
      </c>
      <c r="K131" s="25">
        <v>100000</v>
      </c>
      <c r="L131" s="46" t="s">
        <v>250</v>
      </c>
      <c r="M131" s="38" t="s">
        <v>184</v>
      </c>
    </row>
    <row r="132" spans="1:13" s="4" customFormat="1" ht="15" customHeight="1" x14ac:dyDescent="0.2">
      <c r="A132" s="24">
        <v>2007</v>
      </c>
      <c r="B132" s="27">
        <v>39326</v>
      </c>
      <c r="C132" s="24" t="s">
        <v>188</v>
      </c>
      <c r="D132" s="24" t="s">
        <v>217</v>
      </c>
      <c r="E132" s="24" t="s">
        <v>189</v>
      </c>
      <c r="F132" s="24" t="s">
        <v>190</v>
      </c>
      <c r="G132" s="24" t="s">
        <v>191</v>
      </c>
      <c r="H132" s="24" t="s">
        <v>192</v>
      </c>
      <c r="I132" s="24" t="s">
        <v>205</v>
      </c>
      <c r="J132" s="25">
        <v>199</v>
      </c>
      <c r="K132" s="25">
        <v>500</v>
      </c>
      <c r="L132" s="46" t="s">
        <v>250</v>
      </c>
      <c r="M132" s="38" t="s">
        <v>193</v>
      </c>
    </row>
    <row r="133" spans="1:13" s="4" customFormat="1" ht="15" customHeight="1" x14ac:dyDescent="0.2">
      <c r="A133" s="24">
        <v>2007</v>
      </c>
      <c r="B133" s="27">
        <v>39841</v>
      </c>
      <c r="C133" s="24" t="s">
        <v>55</v>
      </c>
      <c r="D133" s="24" t="s">
        <v>240</v>
      </c>
      <c r="E133" s="24" t="s">
        <v>555</v>
      </c>
      <c r="F133" s="24" t="s">
        <v>498</v>
      </c>
      <c r="G133" s="24" t="s">
        <v>58</v>
      </c>
      <c r="H133" s="24" t="s">
        <v>245</v>
      </c>
      <c r="I133" s="24" t="s">
        <v>250</v>
      </c>
      <c r="J133" s="25">
        <v>2549</v>
      </c>
      <c r="K133" s="25">
        <v>6440</v>
      </c>
      <c r="L133" s="46" t="s">
        <v>736</v>
      </c>
      <c r="M133" s="38" t="s">
        <v>499</v>
      </c>
    </row>
    <row r="134" spans="1:13" s="4" customFormat="1" ht="15" customHeight="1" x14ac:dyDescent="0.2">
      <c r="A134" s="24">
        <v>2009</v>
      </c>
      <c r="B134" s="27">
        <v>39851</v>
      </c>
      <c r="C134" s="24" t="s">
        <v>55</v>
      </c>
      <c r="D134" s="24" t="s">
        <v>239</v>
      </c>
      <c r="E134" s="24" t="s">
        <v>327</v>
      </c>
      <c r="F134" s="24" t="s">
        <v>328</v>
      </c>
      <c r="G134" s="24" t="s">
        <v>58</v>
      </c>
      <c r="H134" s="24" t="s">
        <v>197</v>
      </c>
      <c r="I134" s="24" t="s">
        <v>249</v>
      </c>
      <c r="J134" s="25">
        <v>300</v>
      </c>
      <c r="K134" s="25">
        <v>650</v>
      </c>
      <c r="L134" s="46" t="s">
        <v>250</v>
      </c>
      <c r="M134" s="38" t="s">
        <v>370</v>
      </c>
    </row>
    <row r="135" spans="1:13" s="4" customFormat="1" ht="15" customHeight="1" x14ac:dyDescent="0.2">
      <c r="A135" s="24">
        <v>2009</v>
      </c>
      <c r="B135" s="27">
        <v>39851</v>
      </c>
      <c r="C135" s="24" t="s">
        <v>55</v>
      </c>
      <c r="D135" s="24" t="s">
        <v>239</v>
      </c>
      <c r="E135" s="24" t="s">
        <v>327</v>
      </c>
      <c r="F135" s="24" t="s">
        <v>329</v>
      </c>
      <c r="G135" s="24" t="s">
        <v>60</v>
      </c>
      <c r="H135" s="24" t="s">
        <v>197</v>
      </c>
      <c r="I135" s="24" t="s">
        <v>249</v>
      </c>
      <c r="J135" s="25">
        <v>6000</v>
      </c>
      <c r="K135" s="25">
        <v>125383</v>
      </c>
      <c r="L135" s="46" t="s">
        <v>250</v>
      </c>
      <c r="M135" s="38" t="s">
        <v>500</v>
      </c>
    </row>
    <row r="136" spans="1:13" s="4" customFormat="1" ht="15" customHeight="1" x14ac:dyDescent="0.2">
      <c r="A136" s="24">
        <v>2009</v>
      </c>
      <c r="B136" s="27">
        <v>39851</v>
      </c>
      <c r="C136" s="24" t="s">
        <v>55</v>
      </c>
      <c r="D136" s="24" t="s">
        <v>239</v>
      </c>
      <c r="E136" s="24" t="s">
        <v>327</v>
      </c>
      <c r="F136" s="24" t="s">
        <v>330</v>
      </c>
      <c r="G136" s="24" t="s">
        <v>4</v>
      </c>
      <c r="H136" s="24" t="s">
        <v>197</v>
      </c>
      <c r="I136" s="24" t="s">
        <v>249</v>
      </c>
      <c r="J136" s="25">
        <v>3060</v>
      </c>
      <c r="K136" s="25">
        <v>168542</v>
      </c>
      <c r="L136" s="46" t="s">
        <v>250</v>
      </c>
      <c r="M136" s="38" t="s">
        <v>500</v>
      </c>
    </row>
    <row r="137" spans="1:13" s="4" customFormat="1" ht="15" customHeight="1" x14ac:dyDescent="0.2">
      <c r="A137" s="24">
        <v>2009</v>
      </c>
      <c r="B137" s="27">
        <v>39842</v>
      </c>
      <c r="C137" s="24" t="s">
        <v>55</v>
      </c>
      <c r="D137" s="24" t="s">
        <v>240</v>
      </c>
      <c r="E137" s="24" t="s">
        <v>327</v>
      </c>
      <c r="F137" s="24" t="s">
        <v>501</v>
      </c>
      <c r="G137" s="24" t="s">
        <v>63</v>
      </c>
      <c r="H137" s="24" t="s">
        <v>245</v>
      </c>
      <c r="I137" s="24" t="s">
        <v>249</v>
      </c>
      <c r="J137" s="25">
        <v>8126</v>
      </c>
      <c r="K137" s="25">
        <v>25861</v>
      </c>
      <c r="L137" s="46" t="s">
        <v>250</v>
      </c>
      <c r="M137" s="38" t="s">
        <v>500</v>
      </c>
    </row>
    <row r="138" spans="1:13" s="4" customFormat="1" ht="15" customHeight="1" x14ac:dyDescent="0.2">
      <c r="A138" s="24">
        <v>2009</v>
      </c>
      <c r="B138" s="27">
        <v>39842</v>
      </c>
      <c r="C138" s="24" t="s">
        <v>55</v>
      </c>
      <c r="D138" s="24" t="s">
        <v>238</v>
      </c>
      <c r="E138" s="24" t="s">
        <v>327</v>
      </c>
      <c r="F138" s="24" t="s">
        <v>382</v>
      </c>
      <c r="G138" s="24" t="s">
        <v>4</v>
      </c>
      <c r="H138" s="24" t="s">
        <v>197</v>
      </c>
      <c r="I138" s="24" t="s">
        <v>249</v>
      </c>
      <c r="J138" s="25">
        <v>1850</v>
      </c>
      <c r="K138" s="25">
        <v>33000</v>
      </c>
      <c r="L138" s="46" t="s">
        <v>250</v>
      </c>
      <c r="M138" s="38" t="s">
        <v>500</v>
      </c>
    </row>
    <row r="139" spans="1:13" s="4" customFormat="1" ht="15" customHeight="1" x14ac:dyDescent="0.2">
      <c r="A139" s="24">
        <v>2009</v>
      </c>
      <c r="B139" s="27">
        <v>39829</v>
      </c>
      <c r="C139" s="24" t="s">
        <v>22</v>
      </c>
      <c r="D139" s="24" t="s">
        <v>216</v>
      </c>
      <c r="E139" s="24" t="s">
        <v>393</v>
      </c>
      <c r="F139" s="24" t="s">
        <v>394</v>
      </c>
      <c r="G139" s="24" t="s">
        <v>73</v>
      </c>
      <c r="H139" s="24"/>
      <c r="I139" s="24" t="s">
        <v>205</v>
      </c>
      <c r="J139" s="25">
        <v>1524</v>
      </c>
      <c r="K139" s="25"/>
      <c r="L139" s="46"/>
      <c r="M139" s="38" t="s">
        <v>387</v>
      </c>
    </row>
    <row r="140" spans="1:13" s="4" customFormat="1" ht="15" customHeight="1" x14ac:dyDescent="0.2">
      <c r="A140" s="24">
        <v>2009</v>
      </c>
      <c r="B140" s="27">
        <v>39832</v>
      </c>
      <c r="C140" s="24" t="s">
        <v>22</v>
      </c>
      <c r="D140" s="24" t="s">
        <v>216</v>
      </c>
      <c r="E140" s="24" t="s">
        <v>395</v>
      </c>
      <c r="F140" s="24" t="s">
        <v>396</v>
      </c>
      <c r="G140" s="24" t="s">
        <v>4</v>
      </c>
      <c r="H140" s="24"/>
      <c r="I140" s="24" t="s">
        <v>205</v>
      </c>
      <c r="J140" s="25">
        <v>2019</v>
      </c>
      <c r="K140" s="25"/>
      <c r="L140" s="46" t="s">
        <v>250</v>
      </c>
      <c r="M140" s="38" t="s">
        <v>387</v>
      </c>
    </row>
    <row r="141" spans="1:13" s="4" customFormat="1" ht="15" customHeight="1" x14ac:dyDescent="0.2">
      <c r="A141" s="24">
        <v>2009</v>
      </c>
      <c r="B141" s="27">
        <v>39858</v>
      </c>
      <c r="C141" s="24" t="s">
        <v>22</v>
      </c>
      <c r="D141" s="24" t="s">
        <v>216</v>
      </c>
      <c r="E141" s="24" t="s">
        <v>395</v>
      </c>
      <c r="F141" s="24" t="s">
        <v>396</v>
      </c>
      <c r="G141" s="24" t="s">
        <v>4</v>
      </c>
      <c r="H141" s="24"/>
      <c r="I141" s="24" t="s">
        <v>205</v>
      </c>
      <c r="J141" s="25">
        <v>873</v>
      </c>
      <c r="K141" s="25"/>
      <c r="L141" s="46" t="s">
        <v>250</v>
      </c>
      <c r="M141" s="38" t="s">
        <v>387</v>
      </c>
    </row>
    <row r="142" spans="1:13" s="4" customFormat="1" ht="15" customHeight="1" x14ac:dyDescent="0.2">
      <c r="A142" s="24">
        <v>2009</v>
      </c>
      <c r="B142" s="27">
        <v>40065</v>
      </c>
      <c r="C142" s="24" t="s">
        <v>57</v>
      </c>
      <c r="D142" s="24" t="s">
        <v>233</v>
      </c>
      <c r="E142" s="24" t="s">
        <v>380</v>
      </c>
      <c r="F142" s="24" t="s">
        <v>381</v>
      </c>
      <c r="G142" s="24" t="s">
        <v>289</v>
      </c>
      <c r="H142" s="24" t="s">
        <v>257</v>
      </c>
      <c r="I142" s="24" t="s">
        <v>251</v>
      </c>
      <c r="J142" s="25">
        <v>110</v>
      </c>
      <c r="K142" s="25">
        <v>550</v>
      </c>
      <c r="L142" s="46" t="s">
        <v>250</v>
      </c>
      <c r="M142" s="38" t="s">
        <v>332</v>
      </c>
    </row>
    <row r="143" spans="1:13" s="4" customFormat="1" ht="15" customHeight="1" x14ac:dyDescent="0.2">
      <c r="A143" s="24">
        <v>2009</v>
      </c>
      <c r="B143" s="27">
        <v>39829</v>
      </c>
      <c r="C143" s="24" t="s">
        <v>22</v>
      </c>
      <c r="D143" s="24" t="s">
        <v>216</v>
      </c>
      <c r="E143" s="24" t="s">
        <v>338</v>
      </c>
      <c r="F143" s="24" t="s">
        <v>33</v>
      </c>
      <c r="G143" s="24" t="s">
        <v>63</v>
      </c>
      <c r="H143" s="24" t="s">
        <v>245</v>
      </c>
      <c r="I143" s="24" t="s">
        <v>250</v>
      </c>
      <c r="J143" s="25">
        <v>990</v>
      </c>
      <c r="K143" s="25">
        <v>5900</v>
      </c>
      <c r="L143" s="46" t="s">
        <v>250</v>
      </c>
      <c r="M143" s="38" t="s">
        <v>333</v>
      </c>
    </row>
    <row r="144" spans="1:13" s="4" customFormat="1" ht="15" customHeight="1" x14ac:dyDescent="0.2">
      <c r="A144" s="24">
        <v>2010</v>
      </c>
      <c r="B144" s="27">
        <v>40204</v>
      </c>
      <c r="C144" s="24" t="s">
        <v>56</v>
      </c>
      <c r="D144" s="24" t="s">
        <v>242</v>
      </c>
      <c r="E144" s="24" t="s">
        <v>432</v>
      </c>
      <c r="F144" s="24"/>
      <c r="G144" s="24" t="s">
        <v>60</v>
      </c>
      <c r="H144" s="24" t="s">
        <v>245</v>
      </c>
      <c r="I144" s="24" t="s">
        <v>205</v>
      </c>
      <c r="J144" s="25">
        <v>162</v>
      </c>
      <c r="K144" s="25">
        <v>200</v>
      </c>
      <c r="L144" s="46" t="s">
        <v>736</v>
      </c>
      <c r="M144" s="38" t="s">
        <v>427</v>
      </c>
    </row>
    <row r="145" spans="1:13" s="4" customFormat="1" ht="15" customHeight="1" x14ac:dyDescent="0.2">
      <c r="A145" s="24">
        <v>2010</v>
      </c>
      <c r="B145" s="27">
        <v>40209</v>
      </c>
      <c r="C145" s="24" t="s">
        <v>56</v>
      </c>
      <c r="D145" s="24" t="s">
        <v>242</v>
      </c>
      <c r="E145" s="24" t="s">
        <v>514</v>
      </c>
      <c r="F145" s="24" t="s">
        <v>36</v>
      </c>
      <c r="G145" s="24" t="s">
        <v>60</v>
      </c>
      <c r="H145" s="24" t="s">
        <v>245</v>
      </c>
      <c r="I145" s="24" t="s">
        <v>205</v>
      </c>
      <c r="J145" s="25">
        <v>1250</v>
      </c>
      <c r="K145" s="25">
        <v>6450</v>
      </c>
      <c r="L145" s="46" t="s">
        <v>250</v>
      </c>
      <c r="M145" s="38" t="s">
        <v>320</v>
      </c>
    </row>
    <row r="146" spans="1:13" s="4" customFormat="1" ht="15" customHeight="1" x14ac:dyDescent="0.2">
      <c r="A146" s="24">
        <v>2010</v>
      </c>
      <c r="B146" s="27">
        <v>40207</v>
      </c>
      <c r="C146" s="24" t="s">
        <v>56</v>
      </c>
      <c r="D146" s="24" t="s">
        <v>242</v>
      </c>
      <c r="E146" s="24" t="s">
        <v>34</v>
      </c>
      <c r="F146" s="24" t="s">
        <v>35</v>
      </c>
      <c r="G146" s="24" t="s">
        <v>60</v>
      </c>
      <c r="H146" s="24" t="s">
        <v>257</v>
      </c>
      <c r="I146" s="24" t="s">
        <v>251</v>
      </c>
      <c r="J146" s="25">
        <v>550</v>
      </c>
      <c r="K146" s="25">
        <v>1300</v>
      </c>
      <c r="L146" s="46" t="s">
        <v>250</v>
      </c>
      <c r="M146" s="38" t="s">
        <v>321</v>
      </c>
    </row>
    <row r="147" spans="1:13" s="4" customFormat="1" ht="15" customHeight="1" x14ac:dyDescent="0.2">
      <c r="A147" s="24">
        <v>2010</v>
      </c>
      <c r="B147" s="27">
        <v>40470</v>
      </c>
      <c r="C147" s="24" t="s">
        <v>22</v>
      </c>
      <c r="D147" s="24" t="s">
        <v>216</v>
      </c>
      <c r="E147" s="24" t="s">
        <v>294</v>
      </c>
      <c r="F147" s="24" t="s">
        <v>185</v>
      </c>
      <c r="G147" s="24" t="s">
        <v>58</v>
      </c>
      <c r="H147" s="24" t="s">
        <v>197</v>
      </c>
      <c r="I147" s="24" t="s">
        <v>250</v>
      </c>
      <c r="J147" s="25">
        <v>1140</v>
      </c>
      <c r="K147" s="25">
        <v>1700</v>
      </c>
      <c r="L147" s="46" t="s">
        <v>250</v>
      </c>
      <c r="M147" s="38" t="s">
        <v>322</v>
      </c>
    </row>
    <row r="148" spans="1:13" s="4" customFormat="1" ht="15" customHeight="1" x14ac:dyDescent="0.2">
      <c r="A148" s="24">
        <v>2011</v>
      </c>
      <c r="B148" s="27">
        <v>40832</v>
      </c>
      <c r="C148" s="24" t="s">
        <v>22</v>
      </c>
      <c r="D148" s="24" t="s">
        <v>216</v>
      </c>
      <c r="E148" s="24" t="s">
        <v>393</v>
      </c>
      <c r="F148" s="24" t="s">
        <v>397</v>
      </c>
      <c r="G148" s="24" t="s">
        <v>73</v>
      </c>
      <c r="H148" s="24"/>
      <c r="I148" s="24"/>
      <c r="J148" s="25">
        <v>300</v>
      </c>
      <c r="K148" s="25"/>
      <c r="L148" s="46"/>
      <c r="M148" s="38" t="s">
        <v>387</v>
      </c>
    </row>
    <row r="149" spans="1:13" s="4" customFormat="1" ht="15" customHeight="1" x14ac:dyDescent="0.2">
      <c r="A149" s="24">
        <v>2012</v>
      </c>
      <c r="B149" s="27">
        <v>40912</v>
      </c>
      <c r="C149" s="24" t="s">
        <v>55</v>
      </c>
      <c r="D149" s="24" t="s">
        <v>219</v>
      </c>
      <c r="E149" s="24" t="s">
        <v>534</v>
      </c>
      <c r="F149" s="24" t="s">
        <v>535</v>
      </c>
      <c r="G149" s="24" t="s">
        <v>58</v>
      </c>
      <c r="H149" s="24" t="s">
        <v>533</v>
      </c>
      <c r="I149" s="24"/>
      <c r="J149" s="25">
        <v>113</v>
      </c>
      <c r="K149" s="25"/>
      <c r="L149" s="46" t="s">
        <v>736</v>
      </c>
      <c r="M149" s="38" t="s">
        <v>531</v>
      </c>
    </row>
    <row r="150" spans="1:13" s="4" customFormat="1" ht="15" customHeight="1" x14ac:dyDescent="0.2">
      <c r="A150" s="24">
        <v>2012</v>
      </c>
      <c r="B150" s="27">
        <v>41202</v>
      </c>
      <c r="C150" s="24" t="s">
        <v>57</v>
      </c>
      <c r="D150" s="24" t="s">
        <v>233</v>
      </c>
      <c r="E150" s="24" t="s">
        <v>348</v>
      </c>
      <c r="F150" s="24" t="s">
        <v>344</v>
      </c>
      <c r="G150" s="24" t="s">
        <v>289</v>
      </c>
      <c r="H150" s="24" t="s">
        <v>339</v>
      </c>
      <c r="I150" s="24" t="s">
        <v>205</v>
      </c>
      <c r="J150" s="25">
        <v>126</v>
      </c>
      <c r="K150" s="25">
        <v>500</v>
      </c>
      <c r="L150" s="46" t="s">
        <v>736</v>
      </c>
      <c r="M150" s="38" t="s">
        <v>340</v>
      </c>
    </row>
    <row r="151" spans="1:13" s="4" customFormat="1" ht="15" customHeight="1" x14ac:dyDescent="0.2">
      <c r="A151" s="24">
        <v>2012</v>
      </c>
      <c r="B151" s="27">
        <v>41243</v>
      </c>
      <c r="C151" s="24" t="s">
        <v>57</v>
      </c>
      <c r="D151" s="24" t="s">
        <v>233</v>
      </c>
      <c r="E151" s="24" t="s">
        <v>348</v>
      </c>
      <c r="F151" s="24" t="s">
        <v>345</v>
      </c>
      <c r="G151" s="24" t="s">
        <v>289</v>
      </c>
      <c r="H151" s="24" t="s">
        <v>339</v>
      </c>
      <c r="I151" s="24" t="s">
        <v>205</v>
      </c>
      <c r="J151" s="25">
        <v>247</v>
      </c>
      <c r="K151" s="25">
        <v>600</v>
      </c>
      <c r="L151" s="46" t="s">
        <v>736</v>
      </c>
      <c r="M151" s="38" t="s">
        <v>341</v>
      </c>
    </row>
    <row r="152" spans="1:13" s="4" customFormat="1" ht="15" customHeight="1" x14ac:dyDescent="0.2">
      <c r="A152" s="24">
        <v>2012</v>
      </c>
      <c r="B152" s="27">
        <v>41247</v>
      </c>
      <c r="C152" s="24" t="s">
        <v>57</v>
      </c>
      <c r="D152" s="24" t="s">
        <v>233</v>
      </c>
      <c r="E152" s="24" t="s">
        <v>348</v>
      </c>
      <c r="F152" s="24" t="s">
        <v>347</v>
      </c>
      <c r="G152" s="24" t="s">
        <v>289</v>
      </c>
      <c r="H152" s="24" t="s">
        <v>339</v>
      </c>
      <c r="I152" s="24" t="s">
        <v>205</v>
      </c>
      <c r="J152" s="25">
        <v>183</v>
      </c>
      <c r="K152" s="25">
        <v>450</v>
      </c>
      <c r="L152" s="46" t="s">
        <v>736</v>
      </c>
      <c r="M152" s="38" t="s">
        <v>342</v>
      </c>
    </row>
    <row r="153" spans="1:13" s="4" customFormat="1" ht="15" customHeight="1" x14ac:dyDescent="0.2">
      <c r="A153" s="24">
        <v>2012</v>
      </c>
      <c r="B153" s="27">
        <v>41248</v>
      </c>
      <c r="C153" s="24" t="s">
        <v>57</v>
      </c>
      <c r="D153" s="24" t="s">
        <v>233</v>
      </c>
      <c r="E153" s="24" t="s">
        <v>349</v>
      </c>
      <c r="F153" s="24" t="s">
        <v>346</v>
      </c>
      <c r="G153" s="24" t="s">
        <v>289</v>
      </c>
      <c r="H153" s="24" t="s">
        <v>339</v>
      </c>
      <c r="I153" s="24" t="s">
        <v>205</v>
      </c>
      <c r="J153" s="25">
        <v>103</v>
      </c>
      <c r="K153" s="25">
        <v>500</v>
      </c>
      <c r="L153" s="46" t="s">
        <v>736</v>
      </c>
      <c r="M153" s="38" t="s">
        <v>343</v>
      </c>
    </row>
    <row r="154" spans="1:13" s="4" customFormat="1" ht="15" customHeight="1" x14ac:dyDescent="0.2">
      <c r="A154" s="42">
        <v>2012</v>
      </c>
      <c r="B154" s="41">
        <v>41221</v>
      </c>
      <c r="C154" s="42" t="s">
        <v>57</v>
      </c>
      <c r="D154" s="42" t="s">
        <v>314</v>
      </c>
      <c r="E154" s="42" t="s">
        <v>37</v>
      </c>
      <c r="F154" s="42" t="s">
        <v>312</v>
      </c>
      <c r="G154" s="42" t="s">
        <v>313</v>
      </c>
      <c r="H154" s="42" t="s">
        <v>257</v>
      </c>
      <c r="I154" s="42" t="s">
        <v>253</v>
      </c>
      <c r="J154" s="40">
        <v>170</v>
      </c>
      <c r="K154" s="40">
        <v>600</v>
      </c>
      <c r="L154" s="46" t="s">
        <v>250</v>
      </c>
      <c r="M154" s="39" t="s">
        <v>315</v>
      </c>
    </row>
    <row r="155" spans="1:13" s="32" customFormat="1" ht="15" customHeight="1" x14ac:dyDescent="0.2">
      <c r="A155" s="42">
        <v>2013</v>
      </c>
      <c r="B155" s="41">
        <v>41281</v>
      </c>
      <c r="C155" s="42" t="s">
        <v>57</v>
      </c>
      <c r="D155" s="42" t="s">
        <v>233</v>
      </c>
      <c r="E155" s="42" t="s">
        <v>516</v>
      </c>
      <c r="F155" s="42" t="s">
        <v>711</v>
      </c>
      <c r="G155" s="42" t="s">
        <v>708</v>
      </c>
      <c r="H155" s="42" t="s">
        <v>712</v>
      </c>
      <c r="I155" s="42" t="s">
        <v>205</v>
      </c>
      <c r="J155" s="64">
        <v>274</v>
      </c>
      <c r="K155" s="64">
        <v>2888</v>
      </c>
      <c r="L155" s="46" t="s">
        <v>250</v>
      </c>
      <c r="M155" s="42" t="s">
        <v>709</v>
      </c>
    </row>
    <row r="156" spans="1:13" s="4" customFormat="1" ht="15" customHeight="1" x14ac:dyDescent="0.2">
      <c r="A156" s="42">
        <v>2013</v>
      </c>
      <c r="B156" s="41">
        <v>41321</v>
      </c>
      <c r="C156" s="42" t="s">
        <v>22</v>
      </c>
      <c r="D156" s="42" t="s">
        <v>216</v>
      </c>
      <c r="E156" s="42" t="s">
        <v>395</v>
      </c>
      <c r="F156" s="42" t="s">
        <v>398</v>
      </c>
      <c r="G156" s="42" t="s">
        <v>4</v>
      </c>
      <c r="H156" s="42" t="s">
        <v>197</v>
      </c>
      <c r="I156" s="42"/>
      <c r="J156" s="40">
        <v>719</v>
      </c>
      <c r="K156" s="40"/>
      <c r="L156" s="46" t="s">
        <v>250</v>
      </c>
      <c r="M156" s="39" t="s">
        <v>387</v>
      </c>
    </row>
    <row r="157" spans="1:13" s="4" customFormat="1" ht="15" customHeight="1" x14ac:dyDescent="0.2">
      <c r="A157" s="42">
        <v>2013</v>
      </c>
      <c r="B157" s="41">
        <v>40964</v>
      </c>
      <c r="C157" s="42" t="s">
        <v>56</v>
      </c>
      <c r="D157" s="42" t="s">
        <v>242</v>
      </c>
      <c r="E157" s="42" t="s">
        <v>317</v>
      </c>
      <c r="F157" s="42" t="s">
        <v>39</v>
      </c>
      <c r="G157" s="42" t="s">
        <v>61</v>
      </c>
      <c r="H157" s="42" t="s">
        <v>198</v>
      </c>
      <c r="I157" s="42" t="s">
        <v>250</v>
      </c>
      <c r="J157" s="40">
        <v>520</v>
      </c>
      <c r="K157" s="40">
        <v>5253</v>
      </c>
      <c r="L157" s="65"/>
      <c r="M157" s="39" t="s">
        <v>316</v>
      </c>
    </row>
    <row r="158" spans="1:13" s="4" customFormat="1" ht="15" customHeight="1" x14ac:dyDescent="0.2">
      <c r="A158" s="42">
        <v>2013</v>
      </c>
      <c r="B158" s="41">
        <v>41587</v>
      </c>
      <c r="C158" s="42" t="s">
        <v>57</v>
      </c>
      <c r="D158" s="42" t="s">
        <v>233</v>
      </c>
      <c r="E158" s="42" t="s">
        <v>561</v>
      </c>
      <c r="F158" s="42" t="s">
        <v>707</v>
      </c>
      <c r="G158" s="42" t="s">
        <v>708</v>
      </c>
      <c r="H158" s="42" t="s">
        <v>245</v>
      </c>
      <c r="I158" s="42" t="s">
        <v>251</v>
      </c>
      <c r="J158" s="64">
        <v>975</v>
      </c>
      <c r="K158" s="64"/>
      <c r="L158" s="66"/>
      <c r="M158" s="42" t="s">
        <v>709</v>
      </c>
    </row>
    <row r="159" spans="1:13" s="4" customFormat="1" ht="15" customHeight="1" x14ac:dyDescent="0.2">
      <c r="A159" s="42">
        <v>2013</v>
      </c>
      <c r="B159" s="41">
        <v>41633</v>
      </c>
      <c r="C159" s="42" t="s">
        <v>57</v>
      </c>
      <c r="D159" s="42" t="s">
        <v>233</v>
      </c>
      <c r="E159" s="42" t="s">
        <v>561</v>
      </c>
      <c r="F159" s="42" t="s">
        <v>52</v>
      </c>
      <c r="G159" s="42" t="s">
        <v>53</v>
      </c>
      <c r="H159" s="42"/>
      <c r="I159" s="42" t="s">
        <v>205</v>
      </c>
      <c r="J159" s="40">
        <v>1178</v>
      </c>
      <c r="K159" s="40"/>
      <c r="L159" s="65" t="s">
        <v>250</v>
      </c>
      <c r="M159" s="39" t="s">
        <v>425</v>
      </c>
    </row>
    <row r="160" spans="1:13" s="4" customFormat="1" ht="15" customHeight="1" x14ac:dyDescent="0.2">
      <c r="A160" s="42">
        <v>2013</v>
      </c>
      <c r="B160" s="41">
        <v>41290</v>
      </c>
      <c r="C160" s="42" t="s">
        <v>11</v>
      </c>
      <c r="D160" s="42" t="s">
        <v>218</v>
      </c>
      <c r="E160" s="42" t="s">
        <v>551</v>
      </c>
      <c r="F160" s="42" t="s">
        <v>265</v>
      </c>
      <c r="G160" s="42" t="s">
        <v>4</v>
      </c>
      <c r="H160" s="42" t="s">
        <v>192</v>
      </c>
      <c r="I160" s="42" t="s">
        <v>205</v>
      </c>
      <c r="J160" s="40">
        <v>459</v>
      </c>
      <c r="K160" s="40">
        <v>1200</v>
      </c>
      <c r="L160" s="65" t="s">
        <v>250</v>
      </c>
      <c r="M160" s="39" t="s">
        <v>271</v>
      </c>
    </row>
    <row r="161" spans="1:13" s="4" customFormat="1" ht="15" customHeight="1" x14ac:dyDescent="0.2">
      <c r="A161" s="42">
        <v>2013</v>
      </c>
      <c r="B161" s="41">
        <v>41280</v>
      </c>
      <c r="C161" s="42" t="s">
        <v>10</v>
      </c>
      <c r="D161" s="42" t="s">
        <v>236</v>
      </c>
      <c r="E161" s="42" t="s">
        <v>291</v>
      </c>
      <c r="F161" s="42" t="s">
        <v>290</v>
      </c>
      <c r="G161" s="42" t="s">
        <v>4</v>
      </c>
      <c r="H161" s="42" t="s">
        <v>192</v>
      </c>
      <c r="I161" s="42" t="s">
        <v>250</v>
      </c>
      <c r="J161" s="40">
        <v>318</v>
      </c>
      <c r="K161" s="40">
        <v>10500</v>
      </c>
      <c r="L161" s="65" t="s">
        <v>250</v>
      </c>
      <c r="M161" s="39" t="s">
        <v>583</v>
      </c>
    </row>
    <row r="162" spans="1:13" s="4" customFormat="1" ht="15" customHeight="1" x14ac:dyDescent="0.2">
      <c r="A162" s="42">
        <v>2013</v>
      </c>
      <c r="B162" s="41">
        <v>41308</v>
      </c>
      <c r="C162" s="42" t="s">
        <v>22</v>
      </c>
      <c r="D162" s="42" t="s">
        <v>216</v>
      </c>
      <c r="E162" s="42" t="s">
        <v>294</v>
      </c>
      <c r="F162" s="42" t="s">
        <v>295</v>
      </c>
      <c r="G162" s="42" t="s">
        <v>58</v>
      </c>
      <c r="H162" s="42" t="s">
        <v>192</v>
      </c>
      <c r="I162" s="42" t="s">
        <v>205</v>
      </c>
      <c r="J162" s="40">
        <v>168</v>
      </c>
      <c r="K162" s="40">
        <v>250</v>
      </c>
      <c r="L162" s="65" t="s">
        <v>250</v>
      </c>
      <c r="M162" s="39" t="s">
        <v>296</v>
      </c>
    </row>
    <row r="163" spans="1:13" s="4" customFormat="1" ht="15" customHeight="1" x14ac:dyDescent="0.2">
      <c r="A163" s="42">
        <v>2013</v>
      </c>
      <c r="B163" s="41">
        <v>41277</v>
      </c>
      <c r="C163" s="42" t="s">
        <v>56</v>
      </c>
      <c r="D163" s="42" t="s">
        <v>242</v>
      </c>
      <c r="E163" s="42" t="s">
        <v>41</v>
      </c>
      <c r="F163" s="42" t="s">
        <v>42</v>
      </c>
      <c r="G163" s="42" t="s">
        <v>305</v>
      </c>
      <c r="H163" s="42" t="s">
        <v>257</v>
      </c>
      <c r="I163" s="42" t="s">
        <v>249</v>
      </c>
      <c r="J163" s="40">
        <v>1540</v>
      </c>
      <c r="K163" s="40">
        <v>21000</v>
      </c>
      <c r="L163" s="65" t="s">
        <v>250</v>
      </c>
      <c r="M163" s="39" t="s">
        <v>311</v>
      </c>
    </row>
    <row r="164" spans="1:13" s="4" customFormat="1" ht="15" customHeight="1" x14ac:dyDescent="0.2">
      <c r="A164" s="42">
        <v>2013</v>
      </c>
      <c r="B164" s="41">
        <v>41277</v>
      </c>
      <c r="C164" s="42" t="s">
        <v>56</v>
      </c>
      <c r="D164" s="42" t="s">
        <v>242</v>
      </c>
      <c r="E164" s="42" t="s">
        <v>514</v>
      </c>
      <c r="F164" s="42" t="s">
        <v>40</v>
      </c>
      <c r="G164" s="42" t="s">
        <v>305</v>
      </c>
      <c r="H164" s="42" t="s">
        <v>304</v>
      </c>
      <c r="I164" s="42" t="s">
        <v>250</v>
      </c>
      <c r="J164" s="40">
        <v>599</v>
      </c>
      <c r="K164" s="40">
        <v>10700</v>
      </c>
      <c r="L164" s="65" t="s">
        <v>250</v>
      </c>
      <c r="M164" s="39" t="s">
        <v>306</v>
      </c>
    </row>
    <row r="165" spans="1:13" s="4" customFormat="1" ht="15" customHeight="1" x14ac:dyDescent="0.2">
      <c r="A165" s="42">
        <v>2013</v>
      </c>
      <c r="B165" s="41">
        <v>41279</v>
      </c>
      <c r="C165" s="42" t="s">
        <v>56</v>
      </c>
      <c r="D165" s="42" t="s">
        <v>242</v>
      </c>
      <c r="E165" s="42" t="s">
        <v>513</v>
      </c>
      <c r="F165" s="42" t="s">
        <v>43</v>
      </c>
      <c r="G165" s="42" t="s">
        <v>4</v>
      </c>
      <c r="H165" s="42" t="s">
        <v>192</v>
      </c>
      <c r="I165" s="42" t="s">
        <v>251</v>
      </c>
      <c r="J165" s="40">
        <v>150</v>
      </c>
      <c r="K165" s="40">
        <v>1066</v>
      </c>
      <c r="L165" s="65" t="s">
        <v>250</v>
      </c>
      <c r="M165" s="39" t="s">
        <v>310</v>
      </c>
    </row>
    <row r="166" spans="1:13" s="4" customFormat="1" ht="15" customHeight="1" x14ac:dyDescent="0.2">
      <c r="A166" s="42">
        <v>2013</v>
      </c>
      <c r="B166" s="41">
        <v>41282</v>
      </c>
      <c r="C166" s="42" t="s">
        <v>55</v>
      </c>
      <c r="D166" s="42" t="s">
        <v>239</v>
      </c>
      <c r="E166" s="42" t="s">
        <v>353</v>
      </c>
      <c r="F166" s="42" t="s">
        <v>38</v>
      </c>
      <c r="G166" s="42" t="s">
        <v>4</v>
      </c>
      <c r="H166" s="42" t="s">
        <v>257</v>
      </c>
      <c r="I166" s="42" t="s">
        <v>205</v>
      </c>
      <c r="J166" s="40">
        <v>550</v>
      </c>
      <c r="K166" s="40">
        <v>2000</v>
      </c>
      <c r="L166" s="65" t="s">
        <v>250</v>
      </c>
      <c r="M166" s="39" t="s">
        <v>300</v>
      </c>
    </row>
    <row r="167" spans="1:13" s="4" customFormat="1" ht="15" customHeight="1" x14ac:dyDescent="0.2">
      <c r="A167" s="42">
        <v>2013</v>
      </c>
      <c r="B167" s="41">
        <v>41278</v>
      </c>
      <c r="C167" s="42" t="s">
        <v>55</v>
      </c>
      <c r="D167" s="42" t="s">
        <v>219</v>
      </c>
      <c r="E167" s="42" t="s">
        <v>558</v>
      </c>
      <c r="F167" s="42" t="s">
        <v>19</v>
      </c>
      <c r="G167" s="42" t="s">
        <v>4</v>
      </c>
      <c r="H167" s="42" t="s">
        <v>435</v>
      </c>
      <c r="I167" s="42" t="s">
        <v>205</v>
      </c>
      <c r="J167" s="40">
        <v>1200</v>
      </c>
      <c r="K167" s="40">
        <v>12055</v>
      </c>
      <c r="L167" s="65" t="s">
        <v>250</v>
      </c>
      <c r="M167" s="39" t="s">
        <v>502</v>
      </c>
    </row>
    <row r="168" spans="1:13" s="4" customFormat="1" ht="15" customHeight="1" x14ac:dyDescent="0.2">
      <c r="A168" s="42">
        <v>2013</v>
      </c>
      <c r="B168" s="41">
        <v>41277</v>
      </c>
      <c r="C168" s="42" t="s">
        <v>22</v>
      </c>
      <c r="D168" s="42" t="s">
        <v>216</v>
      </c>
      <c r="E168" s="42" t="s">
        <v>543</v>
      </c>
      <c r="F168" s="42" t="s">
        <v>44</v>
      </c>
      <c r="G168" s="42" t="s">
        <v>58</v>
      </c>
      <c r="H168" s="42" t="s">
        <v>192</v>
      </c>
      <c r="I168" s="42" t="s">
        <v>250</v>
      </c>
      <c r="J168" s="40">
        <v>300</v>
      </c>
      <c r="K168" s="40">
        <v>650</v>
      </c>
      <c r="L168" s="66"/>
      <c r="M168" s="39" t="s">
        <v>309</v>
      </c>
    </row>
    <row r="169" spans="1:13" s="4" customFormat="1" ht="15" customHeight="1" x14ac:dyDescent="0.2">
      <c r="A169" s="42">
        <v>2014</v>
      </c>
      <c r="B169" s="41">
        <v>41658</v>
      </c>
      <c r="C169" s="42" t="s">
        <v>10</v>
      </c>
      <c r="D169" s="42" t="s">
        <v>234</v>
      </c>
      <c r="E169" s="42" t="s">
        <v>444</v>
      </c>
      <c r="F169" s="42" t="s">
        <v>630</v>
      </c>
      <c r="G169" s="42" t="s">
        <v>4</v>
      </c>
      <c r="H169" s="42" t="s">
        <v>192</v>
      </c>
      <c r="I169" s="42" t="s">
        <v>205</v>
      </c>
      <c r="J169" s="40">
        <v>400</v>
      </c>
      <c r="K169" s="40">
        <v>750</v>
      </c>
      <c r="L169" s="65" t="s">
        <v>250</v>
      </c>
      <c r="M169" s="39" t="s">
        <v>631</v>
      </c>
    </row>
    <row r="170" spans="1:13" s="4" customFormat="1" ht="15" customHeight="1" x14ac:dyDescent="0.2">
      <c r="A170" s="42">
        <v>2014</v>
      </c>
      <c r="B170" s="41">
        <v>41657</v>
      </c>
      <c r="C170" s="42" t="s">
        <v>10</v>
      </c>
      <c r="D170" s="42" t="s">
        <v>237</v>
      </c>
      <c r="E170" s="42" t="s">
        <v>562</v>
      </c>
      <c r="F170" s="42" t="s">
        <v>45</v>
      </c>
      <c r="G170" s="42" t="s">
        <v>4</v>
      </c>
      <c r="H170" s="42" t="s">
        <v>192</v>
      </c>
      <c r="I170" s="42" t="s">
        <v>250</v>
      </c>
      <c r="J170" s="40">
        <v>4540</v>
      </c>
      <c r="K170" s="40">
        <v>12000</v>
      </c>
      <c r="L170" s="46" t="s">
        <v>250</v>
      </c>
      <c r="M170" s="39" t="s">
        <v>627</v>
      </c>
    </row>
    <row r="171" spans="1:13" s="4" customFormat="1" ht="15" customHeight="1" x14ac:dyDescent="0.2">
      <c r="A171" s="42">
        <v>2014</v>
      </c>
      <c r="B171" s="67" t="s">
        <v>263</v>
      </c>
      <c r="C171" s="42" t="s">
        <v>11</v>
      </c>
      <c r="D171" s="42" t="s">
        <v>218</v>
      </c>
      <c r="E171" s="42" t="s">
        <v>551</v>
      </c>
      <c r="F171" s="42" t="s">
        <v>46</v>
      </c>
      <c r="G171" s="42" t="s">
        <v>4</v>
      </c>
      <c r="H171" s="42" t="s">
        <v>192</v>
      </c>
      <c r="I171" s="42" t="s">
        <v>250</v>
      </c>
      <c r="J171" s="40">
        <v>1793</v>
      </c>
      <c r="K171" s="40">
        <v>35397</v>
      </c>
      <c r="L171" s="46" t="s">
        <v>250</v>
      </c>
      <c r="M171" s="39" t="s">
        <v>270</v>
      </c>
    </row>
    <row r="172" spans="1:13" s="4" customFormat="1" ht="15" customHeight="1" x14ac:dyDescent="0.2">
      <c r="A172" s="42">
        <v>2014</v>
      </c>
      <c r="B172" s="67">
        <v>41677</v>
      </c>
      <c r="C172" s="42" t="s">
        <v>55</v>
      </c>
      <c r="D172" s="42" t="s">
        <v>240</v>
      </c>
      <c r="E172" s="42" t="s">
        <v>555</v>
      </c>
      <c r="F172" s="42" t="s">
        <v>503</v>
      </c>
      <c r="G172" s="42" t="s">
        <v>4</v>
      </c>
      <c r="H172" s="42" t="s">
        <v>245</v>
      </c>
      <c r="I172" s="42"/>
      <c r="J172" s="40">
        <v>564</v>
      </c>
      <c r="K172" s="40">
        <v>2085</v>
      </c>
      <c r="L172" s="46" t="s">
        <v>250</v>
      </c>
      <c r="M172" s="39" t="s">
        <v>441</v>
      </c>
    </row>
    <row r="173" spans="1:13" s="4" customFormat="1" ht="15" customHeight="1" x14ac:dyDescent="0.2">
      <c r="A173" s="42">
        <v>2014</v>
      </c>
      <c r="B173" s="67">
        <v>41679</v>
      </c>
      <c r="C173" s="42" t="s">
        <v>55</v>
      </c>
      <c r="D173" s="42" t="s">
        <v>240</v>
      </c>
      <c r="E173" s="42" t="s">
        <v>564</v>
      </c>
      <c r="F173" s="42" t="s">
        <v>504</v>
      </c>
      <c r="G173" s="42" t="s">
        <v>59</v>
      </c>
      <c r="H173" s="42" t="s">
        <v>197</v>
      </c>
      <c r="I173" s="42"/>
      <c r="J173" s="40">
        <v>1633</v>
      </c>
      <c r="K173" s="40">
        <v>2994</v>
      </c>
      <c r="L173" s="46" t="s">
        <v>250</v>
      </c>
      <c r="M173" s="39" t="s">
        <v>441</v>
      </c>
    </row>
    <row r="174" spans="1:13" s="4" customFormat="1" ht="15" customHeight="1" x14ac:dyDescent="0.2">
      <c r="A174" s="42">
        <v>2014</v>
      </c>
      <c r="B174" s="67">
        <v>41679</v>
      </c>
      <c r="C174" s="42" t="s">
        <v>55</v>
      </c>
      <c r="D174" s="42" t="s">
        <v>240</v>
      </c>
      <c r="E174" s="42" t="s">
        <v>555</v>
      </c>
      <c r="F174" s="42" t="s">
        <v>506</v>
      </c>
      <c r="G174" s="42" t="s">
        <v>4</v>
      </c>
      <c r="H174" s="42" t="s">
        <v>505</v>
      </c>
      <c r="I174" s="42"/>
      <c r="J174" s="40">
        <v>478</v>
      </c>
      <c r="K174" s="40">
        <v>6393</v>
      </c>
      <c r="L174" s="46" t="s">
        <v>250</v>
      </c>
      <c r="M174" s="39" t="s">
        <v>441</v>
      </c>
    </row>
    <row r="175" spans="1:13" s="4" customFormat="1" ht="15" customHeight="1" x14ac:dyDescent="0.2">
      <c r="A175" s="42">
        <v>2014</v>
      </c>
      <c r="B175" s="41">
        <v>41679</v>
      </c>
      <c r="C175" s="42" t="s">
        <v>55</v>
      </c>
      <c r="D175" s="42" t="s">
        <v>241</v>
      </c>
      <c r="E175" s="42" t="s">
        <v>259</v>
      </c>
      <c r="F175" s="42" t="s">
        <v>260</v>
      </c>
      <c r="G175" s="42" t="s">
        <v>4</v>
      </c>
      <c r="H175" s="42" t="s">
        <v>192</v>
      </c>
      <c r="I175" s="42" t="s">
        <v>205</v>
      </c>
      <c r="J175" s="40">
        <v>541</v>
      </c>
      <c r="K175" s="40">
        <v>75778</v>
      </c>
      <c r="L175" s="46" t="s">
        <v>250</v>
      </c>
      <c r="M175" s="39" t="s">
        <v>262</v>
      </c>
    </row>
    <row r="176" spans="1:13" s="4" customFormat="1" ht="15" customHeight="1" x14ac:dyDescent="0.2">
      <c r="A176" s="42">
        <v>2014</v>
      </c>
      <c r="B176" s="41">
        <v>41679</v>
      </c>
      <c r="C176" s="42" t="s">
        <v>55</v>
      </c>
      <c r="D176" s="42" t="s">
        <v>240</v>
      </c>
      <c r="E176" s="42" t="s">
        <v>555</v>
      </c>
      <c r="F176" s="42" t="s">
        <v>507</v>
      </c>
      <c r="G176" s="42" t="s">
        <v>4</v>
      </c>
      <c r="H176" s="42" t="s">
        <v>245</v>
      </c>
      <c r="I176" s="42"/>
      <c r="J176" s="40">
        <v>191</v>
      </c>
      <c r="K176" s="40">
        <v>1165</v>
      </c>
      <c r="L176" s="46" t="s">
        <v>250</v>
      </c>
      <c r="M176" s="39" t="s">
        <v>441</v>
      </c>
    </row>
    <row r="177" spans="1:13" s="4" customFormat="1" ht="15" customHeight="1" x14ac:dyDescent="0.2">
      <c r="A177" s="42">
        <v>2014</v>
      </c>
      <c r="B177" s="41">
        <v>41679</v>
      </c>
      <c r="C177" s="42" t="s">
        <v>55</v>
      </c>
      <c r="D177" s="42" t="s">
        <v>240</v>
      </c>
      <c r="E177" s="42" t="s">
        <v>563</v>
      </c>
      <c r="F177" s="42" t="s">
        <v>273</v>
      </c>
      <c r="G177" s="42" t="s">
        <v>58</v>
      </c>
      <c r="H177" s="42" t="s">
        <v>257</v>
      </c>
      <c r="I177" s="42" t="s">
        <v>250</v>
      </c>
      <c r="J177" s="40">
        <v>162</v>
      </c>
      <c r="K177" s="40"/>
      <c r="L177" s="46" t="s">
        <v>250</v>
      </c>
      <c r="M177" s="39" t="s">
        <v>272</v>
      </c>
    </row>
    <row r="178" spans="1:13" s="34" customFormat="1" ht="15" customHeight="1" x14ac:dyDescent="0.2">
      <c r="A178" s="42">
        <v>2014</v>
      </c>
      <c r="B178" s="41">
        <v>41720</v>
      </c>
      <c r="C178" s="42" t="s">
        <v>57</v>
      </c>
      <c r="D178" s="42" t="s">
        <v>233</v>
      </c>
      <c r="E178" s="42" t="s">
        <v>561</v>
      </c>
      <c r="F178" s="42" t="s">
        <v>713</v>
      </c>
      <c r="G178" s="42" t="s">
        <v>708</v>
      </c>
      <c r="H178" s="42" t="s">
        <v>245</v>
      </c>
      <c r="I178" s="42" t="s">
        <v>251</v>
      </c>
      <c r="J178" s="40">
        <v>444</v>
      </c>
      <c r="K178" s="64"/>
      <c r="L178" s="66"/>
      <c r="M178" s="42" t="s">
        <v>709</v>
      </c>
    </row>
    <row r="179" spans="1:13" s="4" customFormat="1" ht="15" customHeight="1" x14ac:dyDescent="0.2">
      <c r="A179" s="42">
        <v>2015</v>
      </c>
      <c r="B179" s="41">
        <v>42006</v>
      </c>
      <c r="C179" s="42" t="s">
        <v>11</v>
      </c>
      <c r="D179" s="42" t="s">
        <v>218</v>
      </c>
      <c r="E179" s="42" t="s">
        <v>448</v>
      </c>
      <c r="F179" s="42" t="s">
        <v>454</v>
      </c>
      <c r="G179" s="42" t="s">
        <v>4</v>
      </c>
      <c r="H179" s="42" t="s">
        <v>457</v>
      </c>
      <c r="I179" s="42" t="s">
        <v>249</v>
      </c>
      <c r="J179" s="40">
        <v>630</v>
      </c>
      <c r="K179" s="40"/>
      <c r="L179" s="65" t="s">
        <v>250</v>
      </c>
      <c r="M179" s="39" t="s">
        <v>586</v>
      </c>
    </row>
    <row r="180" spans="1:13" s="4" customFormat="1" ht="15" customHeight="1" x14ac:dyDescent="0.2">
      <c r="A180" s="42">
        <v>2015</v>
      </c>
      <c r="B180" s="41">
        <v>42006</v>
      </c>
      <c r="C180" s="42" t="s">
        <v>11</v>
      </c>
      <c r="D180" s="42" t="s">
        <v>219</v>
      </c>
      <c r="E180" s="42" t="s">
        <v>456</v>
      </c>
      <c r="F180" s="42" t="s">
        <v>455</v>
      </c>
      <c r="G180" s="42" t="s">
        <v>4</v>
      </c>
      <c r="H180" s="42" t="s">
        <v>408</v>
      </c>
      <c r="I180" s="42" t="s">
        <v>205</v>
      </c>
      <c r="J180" s="40">
        <v>277</v>
      </c>
      <c r="K180" s="40"/>
      <c r="L180" s="65" t="s">
        <v>250</v>
      </c>
      <c r="M180" s="39" t="s">
        <v>412</v>
      </c>
    </row>
    <row r="181" spans="1:13" s="4" customFormat="1" ht="15" customHeight="1" x14ac:dyDescent="0.2">
      <c r="A181" s="42">
        <v>2015</v>
      </c>
      <c r="B181" s="41">
        <v>42016</v>
      </c>
      <c r="C181" s="42" t="s">
        <v>22</v>
      </c>
      <c r="D181" s="42" t="s">
        <v>216</v>
      </c>
      <c r="E181" s="42" t="s">
        <v>393</v>
      </c>
      <c r="F181" s="42" t="s">
        <v>399</v>
      </c>
      <c r="G181" s="42" t="s">
        <v>73</v>
      </c>
      <c r="H181" s="42" t="s">
        <v>245</v>
      </c>
      <c r="I181" s="42"/>
      <c r="J181" s="40">
        <v>554</v>
      </c>
      <c r="K181" s="40"/>
      <c r="L181" s="65" t="s">
        <v>250</v>
      </c>
      <c r="M181" s="39" t="s">
        <v>387</v>
      </c>
    </row>
    <row r="182" spans="1:13" s="4" customFormat="1" ht="15" customHeight="1" x14ac:dyDescent="0.2">
      <c r="A182" s="42">
        <v>2015</v>
      </c>
      <c r="B182" s="41">
        <v>42020</v>
      </c>
      <c r="C182" s="42" t="s">
        <v>22</v>
      </c>
      <c r="D182" s="42" t="s">
        <v>216</v>
      </c>
      <c r="E182" s="42" t="s">
        <v>393</v>
      </c>
      <c r="F182" s="42" t="s">
        <v>392</v>
      </c>
      <c r="G182" s="42" t="s">
        <v>73</v>
      </c>
      <c r="H182" s="42" t="s">
        <v>408</v>
      </c>
      <c r="I182" s="42"/>
      <c r="J182" s="40">
        <v>349</v>
      </c>
      <c r="K182" s="40"/>
      <c r="L182" s="65"/>
      <c r="M182" s="39" t="s">
        <v>387</v>
      </c>
    </row>
    <row r="183" spans="1:13" s="4" customFormat="1" ht="15" customHeight="1" x14ac:dyDescent="0.2">
      <c r="A183" s="42">
        <v>2015</v>
      </c>
      <c r="B183" s="41">
        <v>42030</v>
      </c>
      <c r="C183" s="42" t="s">
        <v>55</v>
      </c>
      <c r="D183" s="42" t="s">
        <v>219</v>
      </c>
      <c r="E183" s="42" t="s">
        <v>565</v>
      </c>
      <c r="F183" s="42" t="s">
        <v>566</v>
      </c>
      <c r="G183" s="42" t="s">
        <v>4</v>
      </c>
      <c r="H183" s="42" t="s">
        <v>192</v>
      </c>
      <c r="I183" s="42" t="s">
        <v>250</v>
      </c>
      <c r="J183" s="40">
        <v>242</v>
      </c>
      <c r="K183" s="40">
        <v>500</v>
      </c>
      <c r="L183" s="65" t="s">
        <v>250</v>
      </c>
      <c r="M183" s="39" t="s">
        <v>567</v>
      </c>
    </row>
    <row r="184" spans="1:13" s="4" customFormat="1" ht="15" customHeight="1" x14ac:dyDescent="0.2">
      <c r="A184" s="42">
        <v>2015</v>
      </c>
      <c r="B184" s="41">
        <v>42075</v>
      </c>
      <c r="C184" s="42" t="s">
        <v>22</v>
      </c>
      <c r="D184" s="42" t="s">
        <v>216</v>
      </c>
      <c r="E184" s="42" t="s">
        <v>395</v>
      </c>
      <c r="F184" s="42" t="s">
        <v>400</v>
      </c>
      <c r="G184" s="42" t="s">
        <v>4</v>
      </c>
      <c r="H184" s="42" t="s">
        <v>401</v>
      </c>
      <c r="I184" s="42" t="s">
        <v>251</v>
      </c>
      <c r="J184" s="40">
        <v>273</v>
      </c>
      <c r="K184" s="40"/>
      <c r="L184" s="65"/>
      <c r="M184" s="39" t="s">
        <v>387</v>
      </c>
    </row>
    <row r="185" spans="1:13" s="4" customFormat="1" ht="15" customHeight="1" x14ac:dyDescent="0.2">
      <c r="A185" s="42">
        <v>2015</v>
      </c>
      <c r="B185" s="41">
        <v>42325</v>
      </c>
      <c r="C185" s="42" t="s">
        <v>22</v>
      </c>
      <c r="D185" s="42" t="s">
        <v>216</v>
      </c>
      <c r="E185" s="42" t="s">
        <v>252</v>
      </c>
      <c r="F185" s="42" t="s">
        <v>389</v>
      </c>
      <c r="G185" s="42" t="s">
        <v>388</v>
      </c>
      <c r="H185" s="42" t="s">
        <v>192</v>
      </c>
      <c r="I185" s="42" t="s">
        <v>249</v>
      </c>
      <c r="J185" s="40">
        <v>1279</v>
      </c>
      <c r="K185" s="40"/>
      <c r="L185" s="65"/>
      <c r="M185" s="39" t="s">
        <v>387</v>
      </c>
    </row>
    <row r="186" spans="1:13" s="4" customFormat="1" ht="15" customHeight="1" x14ac:dyDescent="0.2">
      <c r="A186" s="42">
        <v>2015</v>
      </c>
      <c r="B186" s="41">
        <v>42357</v>
      </c>
      <c r="C186" s="42" t="s">
        <v>55</v>
      </c>
      <c r="D186" s="42" t="s">
        <v>239</v>
      </c>
      <c r="E186" s="42" t="s">
        <v>353</v>
      </c>
      <c r="F186" s="42" t="s">
        <v>508</v>
      </c>
      <c r="G186" s="42" t="s">
        <v>4</v>
      </c>
      <c r="H186" s="42" t="s">
        <v>198</v>
      </c>
      <c r="I186" s="42" t="s">
        <v>250</v>
      </c>
      <c r="J186" s="40">
        <v>278</v>
      </c>
      <c r="K186" s="40">
        <v>4653</v>
      </c>
      <c r="L186" s="65" t="s">
        <v>250</v>
      </c>
      <c r="M186" s="39" t="s">
        <v>509</v>
      </c>
    </row>
    <row r="187" spans="1:13" s="4" customFormat="1" ht="15" customHeight="1" x14ac:dyDescent="0.2">
      <c r="A187" s="42">
        <v>2016</v>
      </c>
      <c r="B187" s="41">
        <v>42374</v>
      </c>
      <c r="C187" s="42" t="s">
        <v>22</v>
      </c>
      <c r="D187" s="42" t="s">
        <v>216</v>
      </c>
      <c r="E187" s="42" t="s">
        <v>323</v>
      </c>
      <c r="F187" s="42" t="s">
        <v>324</v>
      </c>
      <c r="G187" s="42" t="s">
        <v>64</v>
      </c>
      <c r="H187" s="42" t="s">
        <v>192</v>
      </c>
      <c r="I187" s="42" t="s">
        <v>250</v>
      </c>
      <c r="J187" s="40">
        <v>3300</v>
      </c>
      <c r="K187" s="40">
        <v>69000</v>
      </c>
      <c r="L187" s="65" t="s">
        <v>250</v>
      </c>
      <c r="M187" s="39" t="s">
        <v>589</v>
      </c>
    </row>
    <row r="188" spans="1:13" s="4" customFormat="1" ht="15" customHeight="1" x14ac:dyDescent="0.2">
      <c r="A188" s="42">
        <v>2016</v>
      </c>
      <c r="B188" s="41">
        <v>42396</v>
      </c>
      <c r="C188" s="42" t="s">
        <v>56</v>
      </c>
      <c r="D188" s="42" t="s">
        <v>242</v>
      </c>
      <c r="E188" s="42" t="s">
        <v>642</v>
      </c>
      <c r="F188" s="42" t="s">
        <v>643</v>
      </c>
      <c r="G188" s="42" t="s">
        <v>622</v>
      </c>
      <c r="H188" s="42" t="s">
        <v>408</v>
      </c>
      <c r="I188" s="42"/>
      <c r="J188" s="40">
        <v>300</v>
      </c>
      <c r="K188" s="40">
        <v>13000</v>
      </c>
      <c r="L188" s="65" t="s">
        <v>250</v>
      </c>
      <c r="M188" s="39" t="s">
        <v>649</v>
      </c>
    </row>
    <row r="189" spans="1:13" s="4" customFormat="1" ht="15" customHeight="1" x14ac:dyDescent="0.2">
      <c r="A189" s="42">
        <v>2016</v>
      </c>
      <c r="B189" s="41">
        <v>42705</v>
      </c>
      <c r="C189" s="42" t="s">
        <v>22</v>
      </c>
      <c r="D189" s="42" t="s">
        <v>216</v>
      </c>
      <c r="E189" s="42" t="s">
        <v>402</v>
      </c>
      <c r="F189" s="42" t="s">
        <v>404</v>
      </c>
      <c r="G189" s="42" t="s">
        <v>403</v>
      </c>
      <c r="H189" s="42" t="s">
        <v>192</v>
      </c>
      <c r="I189" s="42" t="s">
        <v>205</v>
      </c>
      <c r="J189" s="40">
        <v>137</v>
      </c>
      <c r="K189" s="40"/>
      <c r="L189" s="65"/>
      <c r="M189" s="39" t="s">
        <v>387</v>
      </c>
    </row>
    <row r="190" spans="1:13" s="35" customFormat="1" ht="15" customHeight="1" x14ac:dyDescent="0.2">
      <c r="A190" s="42">
        <v>2017</v>
      </c>
      <c r="B190" s="41">
        <v>42795</v>
      </c>
      <c r="C190" s="42" t="s">
        <v>57</v>
      </c>
      <c r="D190" s="42" t="s">
        <v>233</v>
      </c>
      <c r="E190" s="42" t="s">
        <v>714</v>
      </c>
      <c r="F190" s="42" t="s">
        <v>715</v>
      </c>
      <c r="G190" s="42" t="s">
        <v>708</v>
      </c>
      <c r="H190" s="42" t="s">
        <v>716</v>
      </c>
      <c r="I190" s="42" t="s">
        <v>251</v>
      </c>
      <c r="J190" s="64">
        <v>348</v>
      </c>
      <c r="K190" s="64">
        <v>383</v>
      </c>
      <c r="L190" s="66"/>
      <c r="M190" s="42" t="s">
        <v>709</v>
      </c>
    </row>
    <row r="191" spans="1:13" s="4" customFormat="1" ht="15" customHeight="1" x14ac:dyDescent="0.2">
      <c r="A191" s="42">
        <v>2017</v>
      </c>
      <c r="B191" s="41">
        <v>43082</v>
      </c>
      <c r="C191" s="42" t="s">
        <v>55</v>
      </c>
      <c r="D191" s="42" t="s">
        <v>219</v>
      </c>
      <c r="E191" s="42" t="s">
        <v>255</v>
      </c>
      <c r="F191" s="42" t="s">
        <v>256</v>
      </c>
      <c r="G191" s="42" t="s">
        <v>58</v>
      </c>
      <c r="H191" s="42" t="s">
        <v>257</v>
      </c>
      <c r="I191" s="42" t="s">
        <v>205</v>
      </c>
      <c r="J191" s="40">
        <v>392</v>
      </c>
      <c r="K191" s="40">
        <v>750</v>
      </c>
      <c r="L191" s="65" t="s">
        <v>250</v>
      </c>
      <c r="M191" s="39" t="s">
        <v>258</v>
      </c>
    </row>
    <row r="192" spans="1:13" s="4" customFormat="1" ht="15" customHeight="1" x14ac:dyDescent="0.2">
      <c r="A192" s="42">
        <v>2018</v>
      </c>
      <c r="B192" s="41">
        <v>43176</v>
      </c>
      <c r="C192" s="42" t="s">
        <v>55</v>
      </c>
      <c r="D192" s="42" t="s">
        <v>239</v>
      </c>
      <c r="E192" s="42" t="s">
        <v>376</v>
      </c>
      <c r="F192" s="42" t="s">
        <v>196</v>
      </c>
      <c r="G192" s="42" t="s">
        <v>58</v>
      </c>
      <c r="H192" s="42" t="s">
        <v>197</v>
      </c>
      <c r="I192" s="42" t="s">
        <v>249</v>
      </c>
      <c r="J192" s="40">
        <v>528</v>
      </c>
      <c r="K192" s="40">
        <v>3200</v>
      </c>
      <c r="L192" s="65" t="s">
        <v>250</v>
      </c>
      <c r="M192" s="39" t="s">
        <v>247</v>
      </c>
    </row>
    <row r="193" spans="1:13" s="4" customFormat="1" ht="15" customHeight="1" x14ac:dyDescent="0.2">
      <c r="A193" s="42">
        <v>2018</v>
      </c>
      <c r="B193" s="41">
        <v>43114</v>
      </c>
      <c r="C193" s="42" t="s">
        <v>22</v>
      </c>
      <c r="D193" s="42" t="s">
        <v>216</v>
      </c>
      <c r="E193" s="42" t="s">
        <v>246</v>
      </c>
      <c r="F193" s="42" t="s">
        <v>48</v>
      </c>
      <c r="G193" s="42" t="s">
        <v>4</v>
      </c>
      <c r="H193" s="42" t="s">
        <v>245</v>
      </c>
      <c r="I193" s="42" t="s">
        <v>205</v>
      </c>
      <c r="J193" s="40">
        <v>267</v>
      </c>
      <c r="K193" s="40"/>
      <c r="L193" s="65" t="s">
        <v>250</v>
      </c>
      <c r="M193" s="39" t="s">
        <v>405</v>
      </c>
    </row>
    <row r="194" spans="1:13" s="4" customFormat="1" ht="15" customHeight="1" x14ac:dyDescent="0.2">
      <c r="A194" s="42">
        <v>2018</v>
      </c>
      <c r="B194" s="41">
        <v>43169</v>
      </c>
      <c r="C194" s="42" t="s">
        <v>55</v>
      </c>
      <c r="D194" s="42" t="s">
        <v>240</v>
      </c>
      <c r="E194" s="42" t="s">
        <v>555</v>
      </c>
      <c r="F194" s="42" t="s">
        <v>510</v>
      </c>
      <c r="G194" s="42" t="s">
        <v>4</v>
      </c>
      <c r="H194" s="42" t="s">
        <v>245</v>
      </c>
      <c r="I194" s="42" t="s">
        <v>251</v>
      </c>
      <c r="J194" s="40">
        <v>149</v>
      </c>
      <c r="K194" s="40">
        <v>238</v>
      </c>
      <c r="L194" s="65" t="s">
        <v>736</v>
      </c>
      <c r="M194" s="39" t="s">
        <v>441</v>
      </c>
    </row>
    <row r="195" spans="1:13" s="4" customFormat="1" ht="15" customHeight="1" x14ac:dyDescent="0.2">
      <c r="A195" s="42">
        <v>2018</v>
      </c>
      <c r="B195" s="41">
        <v>43267</v>
      </c>
      <c r="C195" s="42" t="s">
        <v>10</v>
      </c>
      <c r="D195" s="42" t="s">
        <v>234</v>
      </c>
      <c r="E195" s="42" t="s">
        <v>632</v>
      </c>
      <c r="F195" s="42" t="s">
        <v>633</v>
      </c>
      <c r="G195" s="42" t="s">
        <v>4</v>
      </c>
      <c r="H195" s="42" t="s">
        <v>408</v>
      </c>
      <c r="I195" s="42" t="s">
        <v>251</v>
      </c>
      <c r="J195" s="40">
        <v>250</v>
      </c>
      <c r="K195" s="40">
        <v>800</v>
      </c>
      <c r="L195" s="65"/>
      <c r="M195" s="39" t="s">
        <v>634</v>
      </c>
    </row>
    <row r="196" spans="1:13" s="4" customFormat="1" ht="15" customHeight="1" x14ac:dyDescent="0.2">
      <c r="A196" s="42">
        <v>2018</v>
      </c>
      <c r="B196" s="41">
        <v>43440</v>
      </c>
      <c r="C196" s="42" t="s">
        <v>11</v>
      </c>
      <c r="D196" s="42" t="s">
        <v>218</v>
      </c>
      <c r="E196" s="42" t="s">
        <v>560</v>
      </c>
      <c r="F196" s="42" t="s">
        <v>47</v>
      </c>
      <c r="G196" s="42" t="s">
        <v>58</v>
      </c>
      <c r="H196" s="42" t="s">
        <v>198</v>
      </c>
      <c r="I196" s="42" t="s">
        <v>250</v>
      </c>
      <c r="J196" s="40">
        <v>401</v>
      </c>
      <c r="K196" s="40">
        <v>495</v>
      </c>
      <c r="L196" s="65" t="s">
        <v>250</v>
      </c>
      <c r="M196" s="39" t="s">
        <v>199</v>
      </c>
    </row>
    <row r="197" spans="1:13" s="4" customFormat="1" ht="15" customHeight="1" x14ac:dyDescent="0.2">
      <c r="A197" s="42">
        <v>2019</v>
      </c>
      <c r="B197" s="41">
        <v>43469</v>
      </c>
      <c r="C197" s="42" t="s">
        <v>55</v>
      </c>
      <c r="D197" s="42" t="s">
        <v>240</v>
      </c>
      <c r="E197" s="42" t="s">
        <v>8</v>
      </c>
      <c r="F197" s="42" t="s">
        <v>511</v>
      </c>
      <c r="G197" s="42" t="s">
        <v>4</v>
      </c>
      <c r="H197" s="42" t="s">
        <v>245</v>
      </c>
      <c r="I197" s="42" t="s">
        <v>250</v>
      </c>
      <c r="J197" s="40">
        <v>2091</v>
      </c>
      <c r="K197" s="40">
        <v>12518</v>
      </c>
      <c r="L197" s="65" t="s">
        <v>250</v>
      </c>
      <c r="M197" s="39" t="s">
        <v>441</v>
      </c>
    </row>
    <row r="198" spans="1:13" s="4" customFormat="1" ht="15" customHeight="1" x14ac:dyDescent="0.2">
      <c r="A198" s="42">
        <v>2019</v>
      </c>
      <c r="B198" s="41">
        <v>43480</v>
      </c>
      <c r="C198" s="42" t="s">
        <v>56</v>
      </c>
      <c r="D198" s="42" t="s">
        <v>242</v>
      </c>
      <c r="E198" s="42" t="s">
        <v>591</v>
      </c>
      <c r="F198" s="42" t="s">
        <v>590</v>
      </c>
      <c r="G198" s="42" t="s">
        <v>622</v>
      </c>
      <c r="H198" s="42" t="s">
        <v>192</v>
      </c>
      <c r="I198" s="42" t="s">
        <v>250</v>
      </c>
      <c r="J198" s="40">
        <v>100</v>
      </c>
      <c r="K198" s="40">
        <v>51224</v>
      </c>
      <c r="L198" s="65" t="s">
        <v>250</v>
      </c>
      <c r="M198" s="39" t="s">
        <v>641</v>
      </c>
    </row>
    <row r="199" spans="1:13" s="4" customFormat="1" ht="15" customHeight="1" x14ac:dyDescent="0.2">
      <c r="A199" s="42">
        <v>2019</v>
      </c>
      <c r="B199" s="41">
        <v>43480</v>
      </c>
      <c r="C199" s="42" t="s">
        <v>56</v>
      </c>
      <c r="D199" s="42" t="s">
        <v>242</v>
      </c>
      <c r="E199" s="42" t="s">
        <v>597</v>
      </c>
      <c r="F199" s="42" t="s">
        <v>650</v>
      </c>
      <c r="G199" s="42" t="s">
        <v>305</v>
      </c>
      <c r="H199" s="42" t="s">
        <v>192</v>
      </c>
      <c r="I199" s="42" t="s">
        <v>250</v>
      </c>
      <c r="J199" s="40">
        <v>6242</v>
      </c>
      <c r="K199" s="40">
        <v>63769</v>
      </c>
      <c r="L199" s="65" t="s">
        <v>250</v>
      </c>
      <c r="M199" s="39" t="s">
        <v>641</v>
      </c>
    </row>
    <row r="200" spans="1:13" s="4" customFormat="1" ht="15" customHeight="1" x14ac:dyDescent="0.2">
      <c r="A200" s="42">
        <v>2019</v>
      </c>
      <c r="B200" s="41">
        <v>43494</v>
      </c>
      <c r="C200" s="42" t="s">
        <v>56</v>
      </c>
      <c r="D200" s="42" t="s">
        <v>242</v>
      </c>
      <c r="E200" s="42" t="s">
        <v>593</v>
      </c>
      <c r="F200" s="42" t="s">
        <v>592</v>
      </c>
      <c r="G200" s="42" t="s">
        <v>622</v>
      </c>
      <c r="H200" s="42" t="s">
        <v>198</v>
      </c>
      <c r="I200" s="42" t="s">
        <v>250</v>
      </c>
      <c r="J200" s="40">
        <v>100</v>
      </c>
      <c r="K200" s="40">
        <v>2460</v>
      </c>
      <c r="L200" s="65" t="s">
        <v>736</v>
      </c>
      <c r="M200" s="39" t="s">
        <v>594</v>
      </c>
    </row>
    <row r="201" spans="1:13" s="4" customFormat="1" ht="15" customHeight="1" x14ac:dyDescent="0.2">
      <c r="A201" s="42">
        <v>2019</v>
      </c>
      <c r="B201" s="41">
        <v>43516</v>
      </c>
      <c r="C201" s="42" t="s">
        <v>22</v>
      </c>
      <c r="D201" s="42" t="s">
        <v>216</v>
      </c>
      <c r="E201" s="42" t="s">
        <v>395</v>
      </c>
      <c r="F201" s="42" t="s">
        <v>396</v>
      </c>
      <c r="G201" s="42" t="s">
        <v>4</v>
      </c>
      <c r="H201" s="42" t="s">
        <v>401</v>
      </c>
      <c r="I201" s="42" t="s">
        <v>205</v>
      </c>
      <c r="J201" s="40">
        <v>1755</v>
      </c>
      <c r="K201" s="40">
        <v>3394</v>
      </c>
      <c r="L201" s="65"/>
      <c r="M201" s="39" t="s">
        <v>726</v>
      </c>
    </row>
    <row r="202" spans="1:13" s="4" customFormat="1" ht="15" customHeight="1" x14ac:dyDescent="0.2">
      <c r="A202" s="42">
        <v>2019</v>
      </c>
      <c r="B202" s="41">
        <v>43526</v>
      </c>
      <c r="C202" s="42" t="s">
        <v>55</v>
      </c>
      <c r="D202" s="42" t="s">
        <v>240</v>
      </c>
      <c r="E202" s="42" t="s">
        <v>8</v>
      </c>
      <c r="F202" s="42" t="s">
        <v>512</v>
      </c>
      <c r="G202" s="42" t="s">
        <v>59</v>
      </c>
      <c r="H202" s="42" t="s">
        <v>408</v>
      </c>
      <c r="I202" s="42" t="s">
        <v>205</v>
      </c>
      <c r="J202" s="40">
        <v>480</v>
      </c>
      <c r="K202" s="40">
        <v>1913</v>
      </c>
      <c r="L202" s="65" t="s">
        <v>250</v>
      </c>
      <c r="M202" s="39" t="s">
        <v>441</v>
      </c>
    </row>
    <row r="203" spans="1:13" s="36" customFormat="1" ht="15" customHeight="1" x14ac:dyDescent="0.2">
      <c r="A203" s="42">
        <v>2019</v>
      </c>
      <c r="B203" s="41">
        <v>43710</v>
      </c>
      <c r="C203" s="42" t="s">
        <v>10</v>
      </c>
      <c r="D203" s="42" t="s">
        <v>235</v>
      </c>
      <c r="E203" s="42" t="s">
        <v>857</v>
      </c>
      <c r="F203" s="42" t="s">
        <v>851</v>
      </c>
      <c r="G203" s="42" t="s">
        <v>863</v>
      </c>
      <c r="H203" s="42" t="s">
        <v>192</v>
      </c>
      <c r="I203" s="42" t="s">
        <v>249</v>
      </c>
      <c r="J203" s="40">
        <v>31425</v>
      </c>
      <c r="K203" s="40">
        <v>150000</v>
      </c>
      <c r="L203" s="65" t="s">
        <v>250</v>
      </c>
      <c r="M203" s="39" t="s">
        <v>852</v>
      </c>
    </row>
    <row r="204" spans="1:13" s="36" customFormat="1" ht="15" customHeight="1" x14ac:dyDescent="0.2">
      <c r="A204" s="42">
        <v>2019</v>
      </c>
      <c r="B204" s="41">
        <v>43713</v>
      </c>
      <c r="C204" s="42" t="s">
        <v>57</v>
      </c>
      <c r="D204" s="42" t="s">
        <v>314</v>
      </c>
      <c r="E204" s="42" t="s">
        <v>718</v>
      </c>
      <c r="F204" s="42" t="s">
        <v>717</v>
      </c>
      <c r="G204" s="42" t="s">
        <v>719</v>
      </c>
      <c r="H204" s="42"/>
      <c r="I204" s="42" t="s">
        <v>205</v>
      </c>
      <c r="J204" s="40">
        <v>182</v>
      </c>
      <c r="K204" s="40">
        <v>222</v>
      </c>
      <c r="L204" s="65"/>
      <c r="M204" s="39" t="s">
        <v>709</v>
      </c>
    </row>
    <row r="205" spans="1:13" s="36" customFormat="1" ht="15" customHeight="1" x14ac:dyDescent="0.2">
      <c r="A205" s="42">
        <v>2019</v>
      </c>
      <c r="B205" s="41">
        <v>43764</v>
      </c>
      <c r="C205" s="42" t="s">
        <v>10</v>
      </c>
      <c r="D205" s="42" t="s">
        <v>236</v>
      </c>
      <c r="E205" s="42" t="s">
        <v>846</v>
      </c>
      <c r="F205" s="42" t="s">
        <v>847</v>
      </c>
      <c r="G205" s="42" t="s">
        <v>4</v>
      </c>
      <c r="H205" s="42" t="s">
        <v>192</v>
      </c>
      <c r="I205" s="42" t="s">
        <v>205</v>
      </c>
      <c r="J205" s="40">
        <v>2645</v>
      </c>
      <c r="K205" s="40"/>
      <c r="L205" s="65" t="s">
        <v>250</v>
      </c>
      <c r="M205" s="39" t="s">
        <v>848</v>
      </c>
    </row>
    <row r="206" spans="1:13" s="36" customFormat="1" ht="15" customHeight="1" x14ac:dyDescent="0.2">
      <c r="A206" s="42">
        <v>2019</v>
      </c>
      <c r="B206" s="41">
        <v>43774</v>
      </c>
      <c r="C206" s="42" t="s">
        <v>57</v>
      </c>
      <c r="D206" s="42" t="s">
        <v>233</v>
      </c>
      <c r="E206" s="42" t="s">
        <v>721</v>
      </c>
      <c r="F206" s="42" t="s">
        <v>722</v>
      </c>
      <c r="G206" s="42" t="s">
        <v>720</v>
      </c>
      <c r="H206" s="42"/>
      <c r="I206" s="42" t="s">
        <v>250</v>
      </c>
      <c r="J206" s="40">
        <v>652</v>
      </c>
      <c r="K206" s="40">
        <v>721</v>
      </c>
      <c r="L206" s="65"/>
      <c r="M206" s="39" t="s">
        <v>709</v>
      </c>
    </row>
    <row r="207" spans="1:13" s="36" customFormat="1" ht="15" customHeight="1" x14ac:dyDescent="0.2">
      <c r="A207" s="42">
        <v>2019</v>
      </c>
      <c r="B207" s="41">
        <v>43781</v>
      </c>
      <c r="C207" s="42" t="s">
        <v>57</v>
      </c>
      <c r="D207" s="42" t="s">
        <v>233</v>
      </c>
      <c r="E207" s="42" t="s">
        <v>721</v>
      </c>
      <c r="F207" s="42" t="s">
        <v>723</v>
      </c>
      <c r="G207" s="42" t="s">
        <v>719</v>
      </c>
      <c r="H207" s="42"/>
      <c r="I207" s="42" t="s">
        <v>250</v>
      </c>
      <c r="J207" s="40">
        <v>175</v>
      </c>
      <c r="K207" s="40">
        <v>175</v>
      </c>
      <c r="L207" s="65"/>
      <c r="M207" s="39" t="s">
        <v>709</v>
      </c>
    </row>
    <row r="208" spans="1:13" s="4" customFormat="1" ht="15" customHeight="1" x14ac:dyDescent="0.2">
      <c r="A208" s="42">
        <v>2019</v>
      </c>
      <c r="B208" s="41">
        <v>43784</v>
      </c>
      <c r="C208" s="42" t="s">
        <v>56</v>
      </c>
      <c r="D208" s="42" t="s">
        <v>242</v>
      </c>
      <c r="E208" s="42" t="s">
        <v>409</v>
      </c>
      <c r="F208" s="42" t="s">
        <v>410</v>
      </c>
      <c r="G208" s="42" t="s">
        <v>4</v>
      </c>
      <c r="H208" s="42" t="s">
        <v>245</v>
      </c>
      <c r="I208" s="42" t="s">
        <v>205</v>
      </c>
      <c r="J208" s="40">
        <v>314</v>
      </c>
      <c r="K208" s="40">
        <v>400</v>
      </c>
      <c r="L208" s="65" t="s">
        <v>736</v>
      </c>
      <c r="M208" s="39" t="s">
        <v>427</v>
      </c>
    </row>
    <row r="209" spans="1:13" s="4" customFormat="1" ht="15" customHeight="1" x14ac:dyDescent="0.2">
      <c r="A209" s="42">
        <v>2019</v>
      </c>
      <c r="B209" s="41">
        <v>43777</v>
      </c>
      <c r="C209" s="42" t="s">
        <v>10</v>
      </c>
      <c r="D209" s="42" t="s">
        <v>234</v>
      </c>
      <c r="E209" s="42" t="s">
        <v>623</v>
      </c>
      <c r="F209" s="42" t="s">
        <v>637</v>
      </c>
      <c r="G209" s="42" t="s">
        <v>305</v>
      </c>
      <c r="H209" s="42" t="s">
        <v>245</v>
      </c>
      <c r="I209" s="42" t="s">
        <v>205</v>
      </c>
      <c r="J209" s="40">
        <v>9151</v>
      </c>
      <c r="K209" s="40">
        <v>62000</v>
      </c>
      <c r="L209" s="65" t="s">
        <v>736</v>
      </c>
      <c r="M209" s="39" t="s">
        <v>845</v>
      </c>
    </row>
    <row r="210" spans="1:13" s="36" customFormat="1" ht="15" customHeight="1" x14ac:dyDescent="0.2">
      <c r="A210" s="42">
        <v>2019</v>
      </c>
      <c r="B210" s="41">
        <v>43805</v>
      </c>
      <c r="C210" s="42" t="s">
        <v>57</v>
      </c>
      <c r="D210" s="42" t="s">
        <v>233</v>
      </c>
      <c r="E210" s="42" t="s">
        <v>724</v>
      </c>
      <c r="F210" s="42" t="s">
        <v>725</v>
      </c>
      <c r="G210" s="42" t="s">
        <v>719</v>
      </c>
      <c r="H210" s="42"/>
      <c r="I210" s="42" t="s">
        <v>205</v>
      </c>
      <c r="J210" s="40">
        <v>2053</v>
      </c>
      <c r="K210" s="40">
        <v>2242</v>
      </c>
      <c r="L210" s="65"/>
      <c r="M210" s="39" t="s">
        <v>709</v>
      </c>
    </row>
    <row r="211" spans="1:13" s="4" customFormat="1" ht="15" customHeight="1" x14ac:dyDescent="0.2">
      <c r="A211" s="42">
        <v>2019</v>
      </c>
      <c r="B211" s="41">
        <v>43819</v>
      </c>
      <c r="C211" s="42" t="s">
        <v>11</v>
      </c>
      <c r="D211" s="42" t="s">
        <v>218</v>
      </c>
      <c r="E211" s="42" t="s">
        <v>560</v>
      </c>
      <c r="F211" s="42" t="s">
        <v>204</v>
      </c>
      <c r="G211" s="42" t="s">
        <v>59</v>
      </c>
      <c r="H211" s="42" t="s">
        <v>192</v>
      </c>
      <c r="I211" s="42" t="s">
        <v>249</v>
      </c>
      <c r="J211" s="40">
        <v>785</v>
      </c>
      <c r="K211" s="40">
        <v>21600</v>
      </c>
      <c r="L211" s="65" t="s">
        <v>250</v>
      </c>
      <c r="M211" s="39" t="s">
        <v>200</v>
      </c>
    </row>
    <row r="212" spans="1:13" s="4" customFormat="1" ht="15" customHeight="1" x14ac:dyDescent="0.2">
      <c r="A212" s="42">
        <v>2019</v>
      </c>
      <c r="B212" s="41">
        <v>43819</v>
      </c>
      <c r="C212" s="42" t="s">
        <v>11</v>
      </c>
      <c r="D212" s="42" t="s">
        <v>218</v>
      </c>
      <c r="E212" s="42" t="s">
        <v>448</v>
      </c>
      <c r="F212" s="42" t="s">
        <v>601</v>
      </c>
      <c r="G212" s="42" t="s">
        <v>4</v>
      </c>
      <c r="H212" s="42" t="s">
        <v>192</v>
      </c>
      <c r="I212" s="42" t="s">
        <v>249</v>
      </c>
      <c r="J212" s="40">
        <v>140</v>
      </c>
      <c r="K212" s="40">
        <v>26000</v>
      </c>
      <c r="L212" s="65" t="s">
        <v>250</v>
      </c>
      <c r="M212" s="39" t="s">
        <v>572</v>
      </c>
    </row>
    <row r="213" spans="1:13" s="4" customFormat="1" ht="15" customHeight="1" x14ac:dyDescent="0.2">
      <c r="A213" s="42">
        <v>2019</v>
      </c>
      <c r="B213" s="41">
        <v>43820</v>
      </c>
      <c r="C213" s="42" t="s">
        <v>11</v>
      </c>
      <c r="D213" s="42" t="s">
        <v>219</v>
      </c>
      <c r="E213" s="42" t="s">
        <v>77</v>
      </c>
      <c r="F213" s="42" t="s">
        <v>542</v>
      </c>
      <c r="G213" s="42" t="s">
        <v>4</v>
      </c>
      <c r="H213" s="42" t="s">
        <v>192</v>
      </c>
      <c r="I213" s="42" t="s">
        <v>251</v>
      </c>
      <c r="J213" s="40">
        <v>100</v>
      </c>
      <c r="K213" s="40">
        <v>500</v>
      </c>
      <c r="L213" s="46" t="s">
        <v>736</v>
      </c>
      <c r="M213" s="39" t="s">
        <v>540</v>
      </c>
    </row>
    <row r="214" spans="1:13" s="4" customFormat="1" ht="15" customHeight="1" x14ac:dyDescent="0.2">
      <c r="A214" s="42">
        <v>2019</v>
      </c>
      <c r="B214" s="41">
        <v>43829</v>
      </c>
      <c r="C214" s="42" t="s">
        <v>56</v>
      </c>
      <c r="D214" s="42" t="s">
        <v>242</v>
      </c>
      <c r="E214" s="42" t="s">
        <v>409</v>
      </c>
      <c r="F214" s="42" t="s">
        <v>410</v>
      </c>
      <c r="G214" s="42" t="s">
        <v>4</v>
      </c>
      <c r="H214" s="42" t="s">
        <v>245</v>
      </c>
      <c r="I214" s="42" t="s">
        <v>205</v>
      </c>
      <c r="J214" s="40">
        <v>1375</v>
      </c>
      <c r="K214" s="40">
        <v>1600</v>
      </c>
      <c r="L214" s="46" t="s">
        <v>736</v>
      </c>
      <c r="M214" s="39" t="s">
        <v>433</v>
      </c>
    </row>
    <row r="215" spans="1:13" s="4" customFormat="1" ht="15" customHeight="1" x14ac:dyDescent="0.2">
      <c r="A215" s="42">
        <v>2019</v>
      </c>
      <c r="B215" s="41">
        <v>43829</v>
      </c>
      <c r="C215" s="42" t="s">
        <v>11</v>
      </c>
      <c r="D215" s="42" t="s">
        <v>218</v>
      </c>
      <c r="E215" s="42" t="s">
        <v>560</v>
      </c>
      <c r="F215" s="42" t="s">
        <v>203</v>
      </c>
      <c r="G215" s="42" t="s">
        <v>59</v>
      </c>
      <c r="H215" s="42" t="s">
        <v>192</v>
      </c>
      <c r="I215" s="42" t="s">
        <v>249</v>
      </c>
      <c r="J215" s="40">
        <v>14676</v>
      </c>
      <c r="K215" s="40">
        <v>216000</v>
      </c>
      <c r="L215" s="46" t="s">
        <v>250</v>
      </c>
      <c r="M215" s="39" t="s">
        <v>201</v>
      </c>
    </row>
    <row r="216" spans="1:13" s="4" customFormat="1" ht="15" customHeight="1" x14ac:dyDescent="0.2">
      <c r="A216" s="42">
        <v>2019</v>
      </c>
      <c r="B216" s="41">
        <v>43829</v>
      </c>
      <c r="C216" s="42" t="s">
        <v>55</v>
      </c>
      <c r="D216" s="42" t="s">
        <v>238</v>
      </c>
      <c r="E216" s="42" t="s">
        <v>575</v>
      </c>
      <c r="F216" s="42" t="s">
        <v>576</v>
      </c>
      <c r="G216" s="42" t="s">
        <v>4</v>
      </c>
      <c r="H216" s="42" t="s">
        <v>192</v>
      </c>
      <c r="I216" s="42" t="s">
        <v>249</v>
      </c>
      <c r="J216" s="40">
        <v>4454</v>
      </c>
      <c r="K216" s="40">
        <v>293561</v>
      </c>
      <c r="L216" s="46" t="s">
        <v>250</v>
      </c>
      <c r="M216" s="39" t="s">
        <v>727</v>
      </c>
    </row>
    <row r="217" spans="1:13" s="4" customFormat="1" ht="15" customHeight="1" x14ac:dyDescent="0.2">
      <c r="A217" s="42">
        <v>2019</v>
      </c>
      <c r="B217" s="41">
        <v>43824</v>
      </c>
      <c r="C217" s="42" t="s">
        <v>22</v>
      </c>
      <c r="D217" s="42" t="s">
        <v>216</v>
      </c>
      <c r="E217" s="42" t="s">
        <v>252</v>
      </c>
      <c r="F217" s="42" t="s">
        <v>264</v>
      </c>
      <c r="G217" s="42" t="s">
        <v>58</v>
      </c>
      <c r="H217" s="42" t="s">
        <v>192</v>
      </c>
      <c r="I217" s="42" t="s">
        <v>253</v>
      </c>
      <c r="J217" s="40">
        <v>152</v>
      </c>
      <c r="K217" s="40">
        <v>195</v>
      </c>
      <c r="L217" s="46" t="s">
        <v>250</v>
      </c>
      <c r="M217" s="39" t="s">
        <v>202</v>
      </c>
    </row>
    <row r="218" spans="1:13" s="4" customFormat="1" ht="15" customHeight="1" x14ac:dyDescent="0.2">
      <c r="A218" s="42">
        <v>2020</v>
      </c>
      <c r="B218" s="41">
        <v>43827</v>
      </c>
      <c r="C218" s="42" t="s">
        <v>55</v>
      </c>
      <c r="D218" s="42" t="s">
        <v>240</v>
      </c>
      <c r="E218" s="42" t="s">
        <v>620</v>
      </c>
      <c r="F218" s="42" t="s">
        <v>615</v>
      </c>
      <c r="G218" s="42" t="s">
        <v>4</v>
      </c>
      <c r="H218" s="42" t="s">
        <v>192</v>
      </c>
      <c r="I218" s="42" t="s">
        <v>249</v>
      </c>
      <c r="J218" s="40">
        <v>11217</v>
      </c>
      <c r="K218" s="40">
        <v>182000</v>
      </c>
      <c r="L218" s="46" t="s">
        <v>250</v>
      </c>
      <c r="M218" s="39" t="s">
        <v>843</v>
      </c>
    </row>
    <row r="219" spans="1:13" s="4" customFormat="1" ht="15" customHeight="1" x14ac:dyDescent="0.2">
      <c r="A219" s="42">
        <v>2020</v>
      </c>
      <c r="B219" s="41">
        <v>43827</v>
      </c>
      <c r="C219" s="42" t="s">
        <v>10</v>
      </c>
      <c r="D219" s="42" t="s">
        <v>238</v>
      </c>
      <c r="E219" s="42" t="s">
        <v>562</v>
      </c>
      <c r="F219" s="42" t="s">
        <v>616</v>
      </c>
      <c r="G219" s="42" t="s">
        <v>4</v>
      </c>
      <c r="H219" s="42" t="s">
        <v>192</v>
      </c>
      <c r="I219" s="42" t="s">
        <v>249</v>
      </c>
      <c r="J219" s="40">
        <v>53035</v>
      </c>
      <c r="K219" s="40">
        <v>300000</v>
      </c>
      <c r="L219" s="47" t="s">
        <v>250</v>
      </c>
      <c r="M219" s="39" t="s">
        <v>844</v>
      </c>
    </row>
    <row r="220" spans="1:13" s="4" customFormat="1" ht="15" customHeight="1" x14ac:dyDescent="0.2">
      <c r="A220" s="42">
        <v>2020</v>
      </c>
      <c r="B220" s="41">
        <v>43829</v>
      </c>
      <c r="C220" s="42" t="s">
        <v>10</v>
      </c>
      <c r="D220" s="42" t="s">
        <v>238</v>
      </c>
      <c r="E220" s="42" t="s">
        <v>619</v>
      </c>
      <c r="F220" s="42" t="s">
        <v>617</v>
      </c>
      <c r="G220" s="42" t="s">
        <v>4</v>
      </c>
      <c r="H220" s="42" t="s">
        <v>192</v>
      </c>
      <c r="I220" s="42" t="s">
        <v>249</v>
      </c>
      <c r="J220" s="40">
        <v>1750</v>
      </c>
      <c r="K220" s="40">
        <v>77844</v>
      </c>
      <c r="L220" s="47" t="s">
        <v>250</v>
      </c>
      <c r="M220" s="39" t="s">
        <v>731</v>
      </c>
    </row>
    <row r="221" spans="1:13" s="4" customFormat="1" ht="15" customHeight="1" x14ac:dyDescent="0.2">
      <c r="A221" s="42">
        <v>2020</v>
      </c>
      <c r="B221" s="41">
        <v>43832</v>
      </c>
      <c r="C221" s="42" t="s">
        <v>10</v>
      </c>
      <c r="D221" s="42" t="s">
        <v>238</v>
      </c>
      <c r="E221" s="63" t="s">
        <v>730</v>
      </c>
      <c r="F221" s="42" t="s">
        <v>618</v>
      </c>
      <c r="G221" s="42" t="s">
        <v>4</v>
      </c>
      <c r="H221" s="42" t="s">
        <v>192</v>
      </c>
      <c r="I221" s="42" t="s">
        <v>249</v>
      </c>
      <c r="J221" s="40">
        <v>200</v>
      </c>
      <c r="K221" s="40">
        <v>20000</v>
      </c>
      <c r="L221" s="47" t="s">
        <v>250</v>
      </c>
      <c r="M221" s="39" t="s">
        <v>731</v>
      </c>
    </row>
    <row r="222" spans="1:13" s="4" customFormat="1" ht="15" customHeight="1" x14ac:dyDescent="0.2">
      <c r="A222" s="42">
        <v>2020</v>
      </c>
      <c r="B222" s="41">
        <v>43833</v>
      </c>
      <c r="C222" s="42" t="s">
        <v>55</v>
      </c>
      <c r="D222" s="42" t="s">
        <v>219</v>
      </c>
      <c r="E222" s="42" t="s">
        <v>436</v>
      </c>
      <c r="F222" s="42" t="s">
        <v>19</v>
      </c>
      <c r="G222" s="42" t="s">
        <v>4</v>
      </c>
      <c r="H222" s="42" t="s">
        <v>304</v>
      </c>
      <c r="I222" s="42" t="s">
        <v>250</v>
      </c>
      <c r="J222" s="40">
        <v>783</v>
      </c>
      <c r="K222" s="40">
        <v>900</v>
      </c>
      <c r="L222" s="47" t="s">
        <v>250</v>
      </c>
      <c r="M222" s="39" t="s">
        <v>729</v>
      </c>
    </row>
    <row r="223" spans="1:13" ht="15" customHeight="1" x14ac:dyDescent="0.2">
      <c r="A223" s="42">
        <v>2020</v>
      </c>
      <c r="B223" s="41">
        <v>43834</v>
      </c>
      <c r="C223" s="42" t="s">
        <v>10</v>
      </c>
      <c r="D223" s="42" t="s">
        <v>236</v>
      </c>
      <c r="E223" s="42" t="s">
        <v>206</v>
      </c>
      <c r="F223" s="42" t="s">
        <v>207</v>
      </c>
      <c r="G223" s="42" t="s">
        <v>4</v>
      </c>
      <c r="H223" s="42" t="s">
        <v>192</v>
      </c>
      <c r="I223" s="42" t="s">
        <v>205</v>
      </c>
      <c r="J223" s="48">
        <v>2160</v>
      </c>
      <c r="K223" s="48">
        <v>39300</v>
      </c>
      <c r="L223" s="46" t="s">
        <v>250</v>
      </c>
      <c r="M223" s="39" t="s">
        <v>862</v>
      </c>
    </row>
    <row r="224" spans="1:13" ht="15" customHeight="1" x14ac:dyDescent="0.2">
      <c r="A224" s="42">
        <v>2020</v>
      </c>
      <c r="B224" s="41">
        <v>43835</v>
      </c>
      <c r="C224" s="42" t="s">
        <v>55</v>
      </c>
      <c r="D224" s="42" t="s">
        <v>238</v>
      </c>
      <c r="E224" s="42" t="s">
        <v>577</v>
      </c>
      <c r="F224" s="42" t="s">
        <v>494</v>
      </c>
      <c r="G224" s="42" t="s">
        <v>4</v>
      </c>
      <c r="H224" s="42" t="s">
        <v>192</v>
      </c>
      <c r="I224" s="42" t="s">
        <v>250</v>
      </c>
      <c r="J224" s="48">
        <v>2812</v>
      </c>
      <c r="K224" s="48">
        <v>105910</v>
      </c>
      <c r="L224" s="46" t="s">
        <v>250</v>
      </c>
      <c r="M224" s="39" t="s">
        <v>441</v>
      </c>
    </row>
    <row r="225" spans="1:13" ht="15" customHeight="1" x14ac:dyDescent="0.2">
      <c r="A225" s="42">
        <v>2020</v>
      </c>
      <c r="B225" s="41">
        <v>43844</v>
      </c>
      <c r="C225" s="42" t="s">
        <v>55</v>
      </c>
      <c r="D225" s="42" t="s">
        <v>219</v>
      </c>
      <c r="E225" s="42" t="s">
        <v>447</v>
      </c>
      <c r="F225" s="42" t="s">
        <v>539</v>
      </c>
      <c r="G225" s="42" t="s">
        <v>58</v>
      </c>
      <c r="H225" s="42" t="s">
        <v>198</v>
      </c>
      <c r="I225" s="42" t="s">
        <v>251</v>
      </c>
      <c r="J225" s="48">
        <v>230</v>
      </c>
      <c r="K225" s="48">
        <v>600</v>
      </c>
      <c r="L225" s="46" t="s">
        <v>736</v>
      </c>
      <c r="M225" s="39" t="s">
        <v>540</v>
      </c>
    </row>
    <row r="226" spans="1:13" ht="15" customHeight="1" x14ac:dyDescent="0.2">
      <c r="A226" s="24">
        <v>2020</v>
      </c>
      <c r="B226" s="68">
        <v>43875</v>
      </c>
      <c r="C226" s="24" t="s">
        <v>22</v>
      </c>
      <c r="D226" s="24" t="s">
        <v>216</v>
      </c>
      <c r="E226" s="24" t="s">
        <v>402</v>
      </c>
      <c r="F226" s="24" t="s">
        <v>406</v>
      </c>
      <c r="G226" s="24" t="s">
        <v>4</v>
      </c>
      <c r="H226" s="24" t="s">
        <v>192</v>
      </c>
      <c r="I226" s="24" t="s">
        <v>205</v>
      </c>
      <c r="J226" s="25">
        <v>250</v>
      </c>
      <c r="K226" s="25">
        <v>350</v>
      </c>
      <c r="L226" s="46" t="s">
        <v>250</v>
      </c>
      <c r="M226" s="24" t="s">
        <v>387</v>
      </c>
    </row>
    <row r="227" spans="1:13" ht="15" customHeight="1" x14ac:dyDescent="0.2">
      <c r="A227" s="24">
        <v>2020</v>
      </c>
      <c r="B227" s="68">
        <v>43876</v>
      </c>
      <c r="C227" s="24" t="s">
        <v>22</v>
      </c>
      <c r="D227" s="24" t="s">
        <v>216</v>
      </c>
      <c r="E227" s="24" t="s">
        <v>252</v>
      </c>
      <c r="F227" s="24" t="s">
        <v>407</v>
      </c>
      <c r="G227" s="24" t="s">
        <v>403</v>
      </c>
      <c r="H227" s="24" t="s">
        <v>192</v>
      </c>
      <c r="I227" s="24" t="s">
        <v>249</v>
      </c>
      <c r="J227" s="25">
        <v>257</v>
      </c>
      <c r="K227" s="25">
        <v>350</v>
      </c>
      <c r="L227" s="46" t="s">
        <v>250</v>
      </c>
      <c r="M227" s="24" t="s">
        <v>387</v>
      </c>
    </row>
    <row r="228" spans="1:13" x14ac:dyDescent="0.2">
      <c r="A228" s="69"/>
      <c r="B228" s="69"/>
      <c r="C228" s="69"/>
      <c r="D228" s="69"/>
      <c r="E228" s="69"/>
      <c r="F228" s="69"/>
      <c r="G228" s="69"/>
      <c r="H228" s="69"/>
      <c r="I228" s="69"/>
      <c r="J228" s="70"/>
      <c r="K228" s="70"/>
      <c r="L228" s="70"/>
      <c r="M228" s="69"/>
    </row>
    <row r="229" spans="1:13" ht="13.5" thickBot="1" x14ac:dyDescent="0.25">
      <c r="A229" s="69"/>
      <c r="B229" s="69"/>
      <c r="C229" s="69"/>
      <c r="D229" s="69"/>
      <c r="E229" s="69"/>
      <c r="F229" s="69"/>
      <c r="G229" s="69"/>
      <c r="H229" s="69"/>
      <c r="I229" s="69"/>
      <c r="J229" s="70"/>
      <c r="K229" s="70"/>
      <c r="L229" s="70"/>
      <c r="M229" s="69"/>
    </row>
    <row r="230" spans="1:13" ht="12.75" customHeight="1" x14ac:dyDescent="0.2">
      <c r="A230" s="69"/>
      <c r="B230" s="69"/>
      <c r="C230" s="69"/>
      <c r="D230" s="69"/>
      <c r="E230" s="69"/>
      <c r="F230" s="69"/>
      <c r="G230" s="69"/>
      <c r="H230" s="71" t="s">
        <v>885</v>
      </c>
      <c r="I230" s="72"/>
      <c r="J230" s="73">
        <f>SUM(J203:J227)</f>
        <v>140973</v>
      </c>
      <c r="K230" s="70"/>
      <c r="L230" s="70"/>
      <c r="M230" s="69"/>
    </row>
    <row r="231" spans="1:13" ht="13.5" thickBot="1" x14ac:dyDescent="0.25">
      <c r="A231" s="69"/>
      <c r="B231" s="69"/>
      <c r="C231" s="69"/>
      <c r="D231" s="69"/>
      <c r="E231" s="69"/>
      <c r="F231" s="69"/>
      <c r="G231" s="69"/>
      <c r="H231" s="74" t="s">
        <v>886</v>
      </c>
      <c r="I231" s="75"/>
      <c r="J231" s="76">
        <f>SUM(J2:J228)</f>
        <v>333620</v>
      </c>
      <c r="K231" s="70"/>
      <c r="L231" s="70"/>
      <c r="M231" s="69"/>
    </row>
    <row r="232" spans="1:13" x14ac:dyDescent="0.2">
      <c r="A232" s="69"/>
      <c r="B232" s="69"/>
      <c r="C232" s="69"/>
      <c r="D232" s="69"/>
      <c r="E232" s="69"/>
      <c r="F232" s="69"/>
      <c r="G232" s="69"/>
      <c r="H232" s="69"/>
      <c r="I232" s="69"/>
      <c r="J232" s="70"/>
      <c r="K232" s="70"/>
      <c r="L232" s="70"/>
      <c r="M232" s="69"/>
    </row>
    <row r="233" spans="1:13" x14ac:dyDescent="0.2">
      <c r="A233" s="69"/>
      <c r="B233" s="69"/>
      <c r="C233" s="69"/>
      <c r="D233" s="69"/>
      <c r="E233" s="69"/>
      <c r="F233" s="69"/>
      <c r="G233" s="69"/>
      <c r="H233" s="69"/>
      <c r="I233" s="69"/>
      <c r="J233" s="70"/>
      <c r="K233" s="70"/>
      <c r="L233" s="70"/>
      <c r="M233" s="69"/>
    </row>
    <row r="234" spans="1:13" x14ac:dyDescent="0.2">
      <c r="A234" s="69"/>
      <c r="B234" s="69"/>
      <c r="C234" s="69"/>
      <c r="D234" s="69"/>
      <c r="E234" s="69"/>
      <c r="F234" s="69"/>
      <c r="G234" s="69"/>
      <c r="H234" s="69"/>
      <c r="I234" s="69"/>
      <c r="J234" s="70"/>
      <c r="K234" s="70"/>
      <c r="L234" s="70"/>
      <c r="M234" s="69"/>
    </row>
    <row r="235" spans="1:13" x14ac:dyDescent="0.2">
      <c r="A235" s="69"/>
      <c r="B235" s="69"/>
      <c r="C235" s="69"/>
      <c r="D235" s="69"/>
      <c r="E235" s="69"/>
      <c r="F235" s="69"/>
      <c r="G235" s="69"/>
      <c r="H235" s="69"/>
      <c r="I235" s="69"/>
      <c r="J235" s="70"/>
      <c r="K235" s="70"/>
      <c r="L235" s="70"/>
      <c r="M235" s="69"/>
    </row>
    <row r="236" spans="1:13" x14ac:dyDescent="0.2">
      <c r="A236" s="69"/>
      <c r="B236" s="69"/>
      <c r="C236" s="69"/>
      <c r="D236" s="69"/>
      <c r="E236" s="69"/>
      <c r="F236" s="69"/>
      <c r="G236" s="69"/>
      <c r="H236" s="69"/>
      <c r="I236" s="69"/>
      <c r="J236" s="70"/>
      <c r="K236" s="70"/>
      <c r="L236" s="70"/>
      <c r="M236" s="69"/>
    </row>
    <row r="237" spans="1:13" x14ac:dyDescent="0.2">
      <c r="A237" s="69"/>
      <c r="B237" s="69"/>
      <c r="C237" s="69"/>
      <c r="D237" s="69"/>
      <c r="E237" s="69"/>
      <c r="F237" s="69"/>
      <c r="G237" s="69"/>
      <c r="H237" s="69"/>
      <c r="I237" s="69"/>
      <c r="J237" s="70"/>
      <c r="K237" s="70"/>
      <c r="L237" s="70"/>
      <c r="M237" s="69"/>
    </row>
    <row r="238" spans="1:13" x14ac:dyDescent="0.2">
      <c r="A238" s="69"/>
      <c r="B238" s="69"/>
      <c r="C238" s="69"/>
      <c r="D238" s="69"/>
      <c r="E238" s="69"/>
      <c r="F238" s="69"/>
      <c r="G238" s="69"/>
      <c r="H238" s="69"/>
      <c r="I238" s="69"/>
      <c r="J238" s="70"/>
      <c r="K238" s="70"/>
      <c r="L238" s="70"/>
      <c r="M238" s="69"/>
    </row>
    <row r="239" spans="1:13" x14ac:dyDescent="0.2">
      <c r="A239" s="69"/>
      <c r="B239" s="69"/>
      <c r="C239" s="69"/>
      <c r="D239" s="69"/>
      <c r="E239" s="69"/>
      <c r="F239" s="69"/>
      <c r="G239" s="69"/>
      <c r="H239" s="69"/>
      <c r="I239" s="69"/>
      <c r="J239" s="70"/>
      <c r="K239" s="70"/>
      <c r="L239" s="70"/>
      <c r="M239" s="69"/>
    </row>
    <row r="240" spans="1:13" x14ac:dyDescent="0.2">
      <c r="A240" s="69"/>
      <c r="B240" s="69"/>
      <c r="C240" s="69"/>
      <c r="D240" s="69"/>
      <c r="E240" s="69"/>
      <c r="F240" s="69"/>
      <c r="G240" s="69"/>
      <c r="H240" s="69"/>
      <c r="I240" s="69"/>
      <c r="J240" s="70"/>
      <c r="K240" s="70"/>
      <c r="L240" s="70"/>
      <c r="M240" s="69"/>
    </row>
    <row r="241" spans="1:13" x14ac:dyDescent="0.2">
      <c r="A241" s="69"/>
      <c r="B241" s="69"/>
      <c r="C241" s="69"/>
      <c r="D241" s="69"/>
      <c r="E241" s="69"/>
      <c r="F241" s="69"/>
      <c r="G241" s="69"/>
      <c r="H241" s="69"/>
      <c r="I241" s="69"/>
      <c r="J241" s="70"/>
      <c r="K241" s="70"/>
      <c r="L241" s="70"/>
      <c r="M241" s="69"/>
    </row>
    <row r="242" spans="1:13" x14ac:dyDescent="0.2">
      <c r="A242" s="69"/>
      <c r="B242" s="69"/>
      <c r="C242" s="69"/>
      <c r="D242" s="69"/>
      <c r="E242" s="69"/>
      <c r="F242" s="69"/>
      <c r="G242" s="69"/>
      <c r="H242" s="69"/>
      <c r="I242" s="69"/>
      <c r="J242" s="70"/>
      <c r="K242" s="70"/>
      <c r="L242" s="70"/>
      <c r="M242" s="69"/>
    </row>
    <row r="243" spans="1:13" x14ac:dyDescent="0.2">
      <c r="A243" s="69"/>
      <c r="B243" s="69"/>
      <c r="C243" s="69"/>
      <c r="D243" s="69"/>
      <c r="E243" s="69"/>
      <c r="F243" s="69"/>
      <c r="G243" s="69"/>
      <c r="H243" s="69"/>
      <c r="I243" s="69"/>
      <c r="J243" s="70"/>
      <c r="K243" s="70"/>
      <c r="L243" s="70"/>
      <c r="M243" s="69"/>
    </row>
    <row r="244" spans="1:13" x14ac:dyDescent="0.2">
      <c r="A244" s="69"/>
      <c r="B244" s="69"/>
      <c r="C244" s="69"/>
      <c r="D244" s="69"/>
      <c r="E244" s="69"/>
      <c r="F244" s="69"/>
      <c r="G244" s="69"/>
      <c r="H244" s="69"/>
      <c r="I244" s="69"/>
      <c r="J244" s="70"/>
      <c r="K244" s="70"/>
      <c r="L244" s="70"/>
      <c r="M244" s="69"/>
    </row>
    <row r="245" spans="1:13" x14ac:dyDescent="0.2">
      <c r="A245" s="69"/>
      <c r="B245" s="69"/>
      <c r="C245" s="69"/>
      <c r="D245" s="69"/>
      <c r="E245" s="69"/>
      <c r="F245" s="69"/>
      <c r="G245" s="69"/>
      <c r="H245" s="69"/>
      <c r="I245" s="69"/>
      <c r="J245" s="70"/>
      <c r="K245" s="70"/>
      <c r="L245" s="70"/>
      <c r="M245" s="69"/>
    </row>
    <row r="246" spans="1:13" x14ac:dyDescent="0.2">
      <c r="A246" s="69"/>
      <c r="B246" s="69"/>
      <c r="C246" s="69"/>
      <c r="D246" s="69"/>
      <c r="E246" s="69"/>
      <c r="F246" s="69"/>
      <c r="G246" s="69"/>
      <c r="H246" s="69"/>
      <c r="I246" s="69"/>
      <c r="J246" s="70"/>
      <c r="K246" s="70"/>
      <c r="L246" s="70"/>
      <c r="M246" s="69"/>
    </row>
    <row r="247" spans="1:13" x14ac:dyDescent="0.2">
      <c r="A247" s="69"/>
      <c r="B247" s="69"/>
      <c r="C247" s="69"/>
      <c r="D247" s="69"/>
      <c r="E247" s="69"/>
      <c r="F247" s="69"/>
      <c r="G247" s="69"/>
      <c r="H247" s="69"/>
      <c r="I247" s="69"/>
      <c r="J247" s="70"/>
      <c r="K247" s="70"/>
      <c r="L247" s="70"/>
      <c r="M247" s="69"/>
    </row>
    <row r="248" spans="1:13" x14ac:dyDescent="0.2">
      <c r="A248" s="69"/>
      <c r="B248" s="69"/>
      <c r="C248" s="69"/>
      <c r="D248" s="69"/>
      <c r="E248" s="69"/>
      <c r="F248" s="69"/>
      <c r="G248" s="69"/>
      <c r="H248" s="69"/>
      <c r="I248" s="69"/>
      <c r="J248" s="70"/>
      <c r="K248" s="70"/>
      <c r="L248" s="70"/>
      <c r="M248" s="69"/>
    </row>
    <row r="249" spans="1:13" x14ac:dyDescent="0.2">
      <c r="A249" s="69"/>
      <c r="B249" s="69"/>
      <c r="C249" s="69"/>
      <c r="D249" s="69"/>
      <c r="E249" s="69"/>
      <c r="F249" s="69"/>
      <c r="G249" s="69"/>
      <c r="H249" s="69"/>
      <c r="I249" s="69"/>
      <c r="J249" s="70"/>
      <c r="K249" s="70"/>
      <c r="L249" s="70"/>
      <c r="M249" s="69"/>
    </row>
    <row r="250" spans="1:13" x14ac:dyDescent="0.2">
      <c r="A250" s="69"/>
      <c r="B250" s="69"/>
      <c r="C250" s="69"/>
      <c r="D250" s="69"/>
      <c r="E250" s="69"/>
      <c r="F250" s="69"/>
      <c r="G250" s="69"/>
      <c r="H250" s="69"/>
      <c r="I250" s="69"/>
      <c r="J250" s="70"/>
      <c r="K250" s="70"/>
      <c r="L250" s="70"/>
      <c r="M250" s="69"/>
    </row>
    <row r="251" spans="1:13" x14ac:dyDescent="0.2">
      <c r="A251" s="69"/>
      <c r="B251" s="69"/>
      <c r="C251" s="69"/>
      <c r="D251" s="69"/>
      <c r="E251" s="69"/>
      <c r="F251" s="69"/>
      <c r="G251" s="69"/>
      <c r="H251" s="69"/>
      <c r="I251" s="69"/>
      <c r="J251" s="70"/>
      <c r="K251" s="70"/>
      <c r="L251" s="70"/>
      <c r="M251" s="69"/>
    </row>
    <row r="252" spans="1:13" x14ac:dyDescent="0.2">
      <c r="A252" s="69"/>
      <c r="B252" s="69"/>
      <c r="C252" s="69"/>
      <c r="D252" s="69"/>
      <c r="E252" s="69"/>
      <c r="F252" s="69"/>
      <c r="G252" s="69"/>
      <c r="H252" s="69"/>
      <c r="I252" s="69"/>
      <c r="J252" s="70"/>
      <c r="K252" s="70"/>
      <c r="L252" s="70"/>
      <c r="M252" s="69"/>
    </row>
    <row r="253" spans="1:13" x14ac:dyDescent="0.2">
      <c r="A253" s="69"/>
      <c r="B253" s="69"/>
      <c r="C253" s="69"/>
      <c r="D253" s="69"/>
      <c r="E253" s="69"/>
      <c r="F253" s="69"/>
      <c r="G253" s="69"/>
      <c r="H253" s="69"/>
      <c r="I253" s="69"/>
      <c r="J253" s="70"/>
      <c r="K253" s="70"/>
      <c r="L253" s="70"/>
      <c r="M253" s="69"/>
    </row>
    <row r="254" spans="1:13" x14ac:dyDescent="0.2">
      <c r="A254" s="69"/>
      <c r="B254" s="69"/>
      <c r="C254" s="69"/>
      <c r="D254" s="69"/>
      <c r="E254" s="69"/>
      <c r="F254" s="69"/>
      <c r="G254" s="69"/>
      <c r="H254" s="69"/>
      <c r="I254" s="69"/>
      <c r="J254" s="70"/>
      <c r="K254" s="70"/>
      <c r="L254" s="70"/>
      <c r="M254" s="69"/>
    </row>
    <row r="255" spans="1:13" x14ac:dyDescent="0.2">
      <c r="A255" s="69"/>
      <c r="B255" s="69"/>
      <c r="C255" s="69"/>
      <c r="D255" s="69"/>
      <c r="E255" s="69"/>
      <c r="F255" s="69"/>
      <c r="G255" s="69"/>
      <c r="H255" s="69"/>
      <c r="I255" s="69"/>
      <c r="J255" s="70"/>
      <c r="K255" s="70"/>
      <c r="L255" s="70"/>
      <c r="M255" s="69"/>
    </row>
    <row r="256" spans="1:13" x14ac:dyDescent="0.2">
      <c r="A256" s="69"/>
      <c r="B256" s="69"/>
      <c r="C256" s="69"/>
      <c r="D256" s="69"/>
      <c r="E256" s="69"/>
      <c r="F256" s="69"/>
      <c r="G256" s="69"/>
      <c r="H256" s="69"/>
      <c r="I256" s="69"/>
      <c r="J256" s="70"/>
      <c r="K256" s="70"/>
      <c r="L256" s="70"/>
      <c r="M256" s="69"/>
    </row>
    <row r="257" spans="1:13" x14ac:dyDescent="0.2">
      <c r="A257" s="69"/>
      <c r="B257" s="69"/>
      <c r="C257" s="69"/>
      <c r="D257" s="69"/>
      <c r="E257" s="69"/>
      <c r="F257" s="69"/>
      <c r="G257" s="69"/>
      <c r="H257" s="69"/>
      <c r="I257" s="69"/>
      <c r="J257" s="70"/>
      <c r="K257" s="70"/>
      <c r="L257" s="70"/>
      <c r="M257" s="69"/>
    </row>
    <row r="258" spans="1:13" x14ac:dyDescent="0.2">
      <c r="A258" s="69"/>
      <c r="B258" s="69"/>
      <c r="C258" s="69"/>
      <c r="D258" s="69"/>
      <c r="E258" s="69"/>
      <c r="F258" s="69"/>
      <c r="G258" s="69"/>
      <c r="H258" s="69"/>
      <c r="I258" s="69"/>
      <c r="J258" s="70"/>
      <c r="K258" s="70"/>
      <c r="L258" s="70"/>
      <c r="M258" s="69"/>
    </row>
    <row r="259" spans="1:13" x14ac:dyDescent="0.2">
      <c r="A259" s="69"/>
      <c r="B259" s="69"/>
      <c r="C259" s="69"/>
      <c r="D259" s="69"/>
      <c r="E259" s="69"/>
      <c r="F259" s="69"/>
      <c r="G259" s="69"/>
      <c r="H259" s="69"/>
      <c r="I259" s="69"/>
      <c r="J259" s="70"/>
      <c r="K259" s="70"/>
      <c r="L259" s="70"/>
      <c r="M259" s="69"/>
    </row>
    <row r="260" spans="1:13" x14ac:dyDescent="0.2">
      <c r="A260" s="69"/>
      <c r="B260" s="69"/>
      <c r="C260" s="69"/>
      <c r="D260" s="69"/>
      <c r="E260" s="69"/>
      <c r="F260" s="69"/>
      <c r="G260" s="69"/>
      <c r="H260" s="69"/>
      <c r="I260" s="69"/>
      <c r="J260" s="70"/>
      <c r="K260" s="70"/>
      <c r="L260" s="70"/>
      <c r="M260" s="69"/>
    </row>
    <row r="261" spans="1:13" x14ac:dyDescent="0.2">
      <c r="A261" s="69"/>
      <c r="B261" s="69"/>
      <c r="C261" s="69"/>
      <c r="D261" s="69"/>
      <c r="E261" s="69"/>
      <c r="F261" s="69"/>
      <c r="G261" s="69"/>
      <c r="H261" s="69"/>
      <c r="I261" s="69"/>
      <c r="J261" s="70"/>
      <c r="K261" s="70"/>
      <c r="L261" s="70"/>
      <c r="M261" s="69"/>
    </row>
    <row r="262" spans="1:13" x14ac:dyDescent="0.2">
      <c r="A262" s="69"/>
      <c r="B262" s="69"/>
      <c r="C262" s="69"/>
      <c r="D262" s="69"/>
      <c r="E262" s="69"/>
      <c r="F262" s="69"/>
      <c r="G262" s="69"/>
      <c r="H262" s="69"/>
      <c r="I262" s="69"/>
      <c r="J262" s="70"/>
      <c r="K262" s="70"/>
      <c r="L262" s="70"/>
      <c r="M262" s="69"/>
    </row>
    <row r="263" spans="1:13" x14ac:dyDescent="0.2">
      <c r="A263" s="69"/>
      <c r="B263" s="69"/>
      <c r="C263" s="69"/>
      <c r="D263" s="69"/>
      <c r="E263" s="69"/>
      <c r="F263" s="69"/>
      <c r="G263" s="69"/>
      <c r="H263" s="69"/>
      <c r="I263" s="69"/>
      <c r="J263" s="70"/>
      <c r="K263" s="70"/>
      <c r="L263" s="70"/>
      <c r="M263" s="69"/>
    </row>
    <row r="264" spans="1:13" x14ac:dyDescent="0.2">
      <c r="A264" s="69"/>
      <c r="B264" s="69"/>
      <c r="C264" s="69"/>
      <c r="D264" s="69"/>
      <c r="E264" s="69"/>
      <c r="F264" s="69"/>
      <c r="G264" s="69"/>
      <c r="H264" s="69"/>
      <c r="I264" s="69"/>
      <c r="J264" s="70"/>
      <c r="K264" s="70"/>
      <c r="L264" s="70"/>
      <c r="M264" s="69"/>
    </row>
    <row r="265" spans="1:13" x14ac:dyDescent="0.2">
      <c r="A265" s="69"/>
      <c r="B265" s="69"/>
      <c r="C265" s="69"/>
      <c r="D265" s="69"/>
      <c r="E265" s="69"/>
      <c r="F265" s="69"/>
      <c r="G265" s="69"/>
      <c r="H265" s="69"/>
      <c r="I265" s="69"/>
      <c r="J265" s="70"/>
      <c r="K265" s="70"/>
      <c r="L265" s="70"/>
      <c r="M265" s="69"/>
    </row>
    <row r="266" spans="1:13" x14ac:dyDescent="0.2">
      <c r="A266" s="69"/>
      <c r="B266" s="69"/>
      <c r="C266" s="69"/>
      <c r="D266" s="69"/>
      <c r="E266" s="69"/>
      <c r="F266" s="69"/>
      <c r="G266" s="69"/>
      <c r="H266" s="69"/>
      <c r="I266" s="69"/>
      <c r="J266" s="70"/>
      <c r="K266" s="70"/>
      <c r="L266" s="70"/>
      <c r="M266" s="69"/>
    </row>
    <row r="267" spans="1:13" x14ac:dyDescent="0.2">
      <c r="A267" s="69"/>
      <c r="B267" s="69"/>
      <c r="C267" s="69"/>
      <c r="D267" s="69"/>
      <c r="E267" s="69"/>
      <c r="F267" s="69"/>
      <c r="G267" s="69"/>
      <c r="H267" s="69"/>
      <c r="I267" s="69"/>
      <c r="J267" s="70"/>
      <c r="K267" s="70"/>
      <c r="L267" s="70"/>
      <c r="M267" s="69"/>
    </row>
    <row r="268" spans="1:13" x14ac:dyDescent="0.2">
      <c r="A268" s="69"/>
      <c r="B268" s="69"/>
      <c r="C268" s="69"/>
      <c r="D268" s="69"/>
      <c r="E268" s="69"/>
      <c r="F268" s="69"/>
      <c r="G268" s="69"/>
      <c r="H268" s="69"/>
      <c r="I268" s="69"/>
      <c r="J268" s="70"/>
      <c r="K268" s="70"/>
      <c r="L268" s="70"/>
      <c r="M268" s="69"/>
    </row>
    <row r="269" spans="1:13" x14ac:dyDescent="0.2">
      <c r="A269" s="69"/>
      <c r="B269" s="69"/>
      <c r="C269" s="69"/>
      <c r="D269" s="69"/>
      <c r="E269" s="69"/>
      <c r="F269" s="69"/>
      <c r="G269" s="69"/>
      <c r="H269" s="69"/>
      <c r="I269" s="69"/>
      <c r="J269" s="70"/>
      <c r="K269" s="70"/>
      <c r="L269" s="70"/>
      <c r="M269" s="69"/>
    </row>
    <row r="270" spans="1:13" x14ac:dyDescent="0.2">
      <c r="A270" s="69"/>
      <c r="B270" s="69"/>
      <c r="C270" s="69"/>
      <c r="D270" s="69"/>
      <c r="E270" s="69"/>
      <c r="F270" s="69"/>
      <c r="G270" s="69"/>
      <c r="H270" s="69"/>
      <c r="I270" s="69"/>
      <c r="J270" s="70"/>
      <c r="K270" s="70"/>
      <c r="L270" s="70"/>
      <c r="M270" s="69"/>
    </row>
    <row r="271" spans="1:13" x14ac:dyDescent="0.2">
      <c r="A271" s="69"/>
      <c r="B271" s="69"/>
      <c r="C271" s="69"/>
      <c r="D271" s="69"/>
      <c r="E271" s="69"/>
      <c r="F271" s="69"/>
      <c r="G271" s="69"/>
      <c r="H271" s="69"/>
      <c r="I271" s="69"/>
      <c r="J271" s="70"/>
      <c r="K271" s="70"/>
      <c r="L271" s="70"/>
      <c r="M271" s="69"/>
    </row>
    <row r="272" spans="1:13" x14ac:dyDescent="0.2">
      <c r="A272" s="69"/>
      <c r="B272" s="69"/>
      <c r="C272" s="69"/>
      <c r="D272" s="69"/>
      <c r="E272" s="69"/>
      <c r="F272" s="69"/>
      <c r="G272" s="69"/>
      <c r="H272" s="69"/>
      <c r="I272" s="69"/>
      <c r="J272" s="70"/>
      <c r="K272" s="70"/>
      <c r="L272" s="70"/>
      <c r="M272" s="69"/>
    </row>
    <row r="273" spans="1:13" x14ac:dyDescent="0.2">
      <c r="A273" s="69"/>
      <c r="B273" s="69"/>
      <c r="C273" s="69"/>
      <c r="D273" s="69"/>
      <c r="E273" s="69"/>
      <c r="F273" s="69"/>
      <c r="G273" s="69"/>
      <c r="H273" s="69"/>
      <c r="I273" s="69"/>
      <c r="J273" s="70"/>
      <c r="K273" s="70"/>
      <c r="L273" s="70"/>
      <c r="M273" s="69"/>
    </row>
    <row r="274" spans="1:13" x14ac:dyDescent="0.2">
      <c r="A274" s="69"/>
      <c r="B274" s="69"/>
      <c r="C274" s="69"/>
      <c r="D274" s="69"/>
      <c r="E274" s="69"/>
      <c r="F274" s="69"/>
      <c r="G274" s="69"/>
      <c r="H274" s="69"/>
      <c r="I274" s="69"/>
      <c r="J274" s="70"/>
      <c r="K274" s="70"/>
      <c r="L274" s="70"/>
      <c r="M274" s="69"/>
    </row>
    <row r="275" spans="1:13" x14ac:dyDescent="0.2">
      <c r="A275" s="69"/>
      <c r="B275" s="69"/>
      <c r="C275" s="69"/>
      <c r="D275" s="69"/>
      <c r="E275" s="69"/>
      <c r="F275" s="69"/>
      <c r="G275" s="69"/>
      <c r="H275" s="69"/>
      <c r="I275" s="69"/>
      <c r="J275" s="70"/>
      <c r="K275" s="70"/>
      <c r="L275" s="70"/>
      <c r="M275" s="69"/>
    </row>
    <row r="276" spans="1:13" x14ac:dyDescent="0.2">
      <c r="A276" s="69"/>
      <c r="B276" s="69"/>
      <c r="C276" s="69"/>
      <c r="D276" s="69"/>
      <c r="E276" s="69"/>
      <c r="F276" s="69"/>
      <c r="G276" s="69"/>
      <c r="H276" s="69"/>
      <c r="I276" s="69"/>
      <c r="J276" s="70"/>
      <c r="K276" s="70"/>
      <c r="L276" s="70"/>
      <c r="M276" s="69"/>
    </row>
    <row r="277" spans="1:13" x14ac:dyDescent="0.2">
      <c r="A277" s="69"/>
      <c r="B277" s="69"/>
      <c r="C277" s="69"/>
      <c r="D277" s="69"/>
      <c r="E277" s="69"/>
      <c r="F277" s="69"/>
      <c r="G277" s="69"/>
      <c r="H277" s="69"/>
      <c r="I277" s="69"/>
      <c r="J277" s="70"/>
      <c r="K277" s="70"/>
      <c r="L277" s="70"/>
      <c r="M277" s="69"/>
    </row>
    <row r="278" spans="1:13" x14ac:dyDescent="0.2">
      <c r="A278" s="69"/>
      <c r="B278" s="69"/>
      <c r="C278" s="69"/>
      <c r="D278" s="69"/>
      <c r="E278" s="69"/>
      <c r="F278" s="69"/>
      <c r="G278" s="69"/>
      <c r="H278" s="69"/>
      <c r="I278" s="69"/>
      <c r="J278" s="70"/>
      <c r="K278" s="70"/>
      <c r="L278" s="70"/>
      <c r="M278" s="69"/>
    </row>
    <row r="279" spans="1:13" x14ac:dyDescent="0.2">
      <c r="A279" s="69"/>
      <c r="B279" s="69"/>
      <c r="C279" s="69"/>
      <c r="D279" s="69"/>
      <c r="E279" s="69"/>
      <c r="F279" s="69"/>
      <c r="G279" s="69"/>
      <c r="H279" s="69"/>
      <c r="I279" s="69"/>
      <c r="J279" s="70"/>
      <c r="K279" s="70"/>
      <c r="L279" s="70"/>
      <c r="M279" s="69"/>
    </row>
    <row r="280" spans="1:13" x14ac:dyDescent="0.2">
      <c r="A280" s="69"/>
      <c r="B280" s="69"/>
      <c r="C280" s="69"/>
      <c r="D280" s="69"/>
      <c r="E280" s="69"/>
      <c r="F280" s="69"/>
      <c r="G280" s="69"/>
      <c r="H280" s="69"/>
      <c r="I280" s="69"/>
      <c r="J280" s="70"/>
      <c r="K280" s="70"/>
      <c r="L280" s="70"/>
      <c r="M280" s="69"/>
    </row>
    <row r="281" spans="1:13" x14ac:dyDescent="0.2">
      <c r="A281" s="69"/>
      <c r="B281" s="69"/>
      <c r="C281" s="69"/>
      <c r="D281" s="69"/>
      <c r="E281" s="69"/>
      <c r="F281" s="69"/>
      <c r="G281" s="69"/>
      <c r="H281" s="69"/>
      <c r="I281" s="69"/>
      <c r="J281" s="70"/>
      <c r="K281" s="70"/>
      <c r="L281" s="70"/>
      <c r="M281" s="69"/>
    </row>
    <row r="282" spans="1:13" x14ac:dyDescent="0.2">
      <c r="A282" s="69"/>
      <c r="B282" s="69"/>
      <c r="C282" s="69"/>
      <c r="D282" s="69"/>
      <c r="E282" s="69"/>
      <c r="F282" s="69"/>
      <c r="G282" s="69"/>
      <c r="H282" s="69"/>
      <c r="I282" s="69"/>
      <c r="J282" s="70"/>
      <c r="K282" s="70"/>
      <c r="L282" s="70"/>
      <c r="M282" s="69"/>
    </row>
    <row r="283" spans="1:13" x14ac:dyDescent="0.2">
      <c r="A283" s="69"/>
      <c r="B283" s="69"/>
      <c r="C283" s="69"/>
      <c r="D283" s="69"/>
      <c r="E283" s="69"/>
      <c r="F283" s="69"/>
      <c r="G283" s="69"/>
      <c r="H283" s="69"/>
      <c r="I283" s="69"/>
      <c r="J283" s="70"/>
      <c r="K283" s="70"/>
      <c r="L283" s="70"/>
      <c r="M283" s="69"/>
    </row>
    <row r="284" spans="1:13" x14ac:dyDescent="0.2">
      <c r="A284" s="69"/>
      <c r="B284" s="69"/>
      <c r="C284" s="69"/>
      <c r="D284" s="69"/>
      <c r="E284" s="69"/>
      <c r="F284" s="69"/>
      <c r="G284" s="69"/>
      <c r="H284" s="69"/>
      <c r="I284" s="69"/>
      <c r="J284" s="70"/>
      <c r="K284" s="70"/>
      <c r="L284" s="70"/>
      <c r="M284" s="69"/>
    </row>
    <row r="285" spans="1:13" x14ac:dyDescent="0.2">
      <c r="A285" s="69"/>
      <c r="B285" s="69"/>
      <c r="C285" s="69"/>
      <c r="D285" s="69"/>
      <c r="E285" s="69"/>
      <c r="F285" s="69"/>
      <c r="G285" s="69"/>
      <c r="H285" s="69"/>
      <c r="I285" s="69"/>
      <c r="J285" s="70"/>
      <c r="K285" s="70"/>
      <c r="L285" s="70"/>
      <c r="M285" s="69"/>
    </row>
    <row r="286" spans="1:13" x14ac:dyDescent="0.2">
      <c r="A286" s="69"/>
      <c r="B286" s="69"/>
      <c r="C286" s="69"/>
      <c r="D286" s="69"/>
      <c r="E286" s="69"/>
      <c r="F286" s="69"/>
      <c r="G286" s="69"/>
      <c r="H286" s="69"/>
      <c r="I286" s="69"/>
      <c r="J286" s="70"/>
      <c r="K286" s="70"/>
      <c r="L286" s="70"/>
      <c r="M286" s="69"/>
    </row>
    <row r="287" spans="1:13" x14ac:dyDescent="0.2">
      <c r="A287" s="69"/>
      <c r="B287" s="69"/>
      <c r="C287" s="69"/>
      <c r="D287" s="69"/>
      <c r="E287" s="69"/>
      <c r="F287" s="69"/>
      <c r="G287" s="69"/>
      <c r="H287" s="69"/>
      <c r="I287" s="69"/>
      <c r="J287" s="70"/>
      <c r="K287" s="70"/>
      <c r="L287" s="70"/>
      <c r="M287" s="69"/>
    </row>
    <row r="288" spans="1:13" x14ac:dyDescent="0.2">
      <c r="A288" s="69"/>
      <c r="B288" s="69"/>
      <c r="C288" s="69"/>
      <c r="D288" s="69"/>
      <c r="E288" s="69"/>
      <c r="F288" s="69"/>
      <c r="G288" s="69"/>
      <c r="H288" s="69"/>
      <c r="I288" s="69"/>
      <c r="J288" s="70"/>
      <c r="K288" s="70"/>
      <c r="L288" s="70"/>
      <c r="M288" s="69"/>
    </row>
    <row r="289" spans="1:13" x14ac:dyDescent="0.2">
      <c r="A289" s="69"/>
      <c r="B289" s="69"/>
      <c r="C289" s="69"/>
      <c r="D289" s="69"/>
      <c r="E289" s="69"/>
      <c r="F289" s="69"/>
      <c r="G289" s="69"/>
      <c r="H289" s="69"/>
      <c r="I289" s="69"/>
      <c r="J289" s="70"/>
      <c r="K289" s="70"/>
      <c r="L289" s="70"/>
      <c r="M289" s="69"/>
    </row>
    <row r="290" spans="1:13" x14ac:dyDescent="0.2">
      <c r="A290" s="69"/>
      <c r="B290" s="69"/>
      <c r="C290" s="69"/>
      <c r="D290" s="69"/>
      <c r="E290" s="69"/>
      <c r="F290" s="69"/>
      <c r="G290" s="69"/>
      <c r="H290" s="69"/>
      <c r="I290" s="69"/>
      <c r="J290" s="70"/>
      <c r="K290" s="70"/>
      <c r="L290" s="70"/>
      <c r="M290" s="69"/>
    </row>
    <row r="291" spans="1:13" x14ac:dyDescent="0.2">
      <c r="A291" s="69"/>
      <c r="B291" s="69"/>
      <c r="C291" s="69"/>
      <c r="D291" s="69"/>
      <c r="E291" s="69"/>
      <c r="F291" s="69"/>
      <c r="G291" s="69"/>
      <c r="H291" s="69"/>
      <c r="I291" s="69"/>
      <c r="J291" s="70"/>
      <c r="K291" s="70"/>
      <c r="L291" s="70"/>
      <c r="M291" s="69"/>
    </row>
    <row r="292" spans="1:13" x14ac:dyDescent="0.2">
      <c r="A292" s="69"/>
      <c r="B292" s="69"/>
      <c r="C292" s="69"/>
      <c r="D292" s="69"/>
      <c r="E292" s="69"/>
      <c r="F292" s="69"/>
      <c r="G292" s="69"/>
      <c r="H292" s="69"/>
      <c r="I292" s="69"/>
      <c r="J292" s="70"/>
      <c r="K292" s="70"/>
      <c r="L292" s="70"/>
      <c r="M292" s="69"/>
    </row>
    <row r="293" spans="1:13" x14ac:dyDescent="0.2">
      <c r="A293" s="69"/>
      <c r="B293" s="69"/>
      <c r="C293" s="69"/>
      <c r="D293" s="69"/>
      <c r="E293" s="69"/>
      <c r="F293" s="69"/>
      <c r="G293" s="69"/>
      <c r="H293" s="69"/>
      <c r="I293" s="69"/>
      <c r="J293" s="70"/>
      <c r="K293" s="70"/>
      <c r="L293" s="70"/>
      <c r="M293" s="69"/>
    </row>
    <row r="294" spans="1:13" x14ac:dyDescent="0.2">
      <c r="A294" s="69"/>
      <c r="B294" s="69"/>
      <c r="C294" s="69"/>
      <c r="D294" s="69"/>
      <c r="E294" s="69"/>
      <c r="F294" s="69"/>
      <c r="G294" s="69"/>
      <c r="H294" s="69"/>
      <c r="I294" s="69"/>
      <c r="J294" s="70"/>
      <c r="K294" s="70"/>
      <c r="L294" s="70"/>
      <c r="M294" s="69"/>
    </row>
    <row r="295" spans="1:13" x14ac:dyDescent="0.2">
      <c r="A295" s="69"/>
      <c r="B295" s="69"/>
      <c r="C295" s="69"/>
      <c r="D295" s="69"/>
      <c r="E295" s="69"/>
      <c r="F295" s="69"/>
      <c r="G295" s="69"/>
      <c r="H295" s="69"/>
      <c r="I295" s="69"/>
      <c r="J295" s="70"/>
      <c r="K295" s="70"/>
      <c r="L295" s="70"/>
      <c r="M295" s="69"/>
    </row>
    <row r="296" spans="1:13" x14ac:dyDescent="0.2">
      <c r="A296" s="69"/>
      <c r="B296" s="69"/>
      <c r="C296" s="69"/>
      <c r="D296" s="69"/>
      <c r="E296" s="69"/>
      <c r="F296" s="69"/>
      <c r="G296" s="69"/>
      <c r="H296" s="69"/>
      <c r="I296" s="69"/>
      <c r="J296" s="70"/>
      <c r="K296" s="70"/>
      <c r="L296" s="70"/>
      <c r="M296" s="69"/>
    </row>
    <row r="297" spans="1:13" x14ac:dyDescent="0.2">
      <c r="A297" s="69"/>
      <c r="B297" s="69"/>
      <c r="C297" s="69"/>
      <c r="D297" s="69"/>
      <c r="E297" s="69"/>
      <c r="F297" s="69"/>
      <c r="G297" s="69"/>
      <c r="H297" s="69"/>
      <c r="I297" s="69"/>
      <c r="J297" s="70"/>
      <c r="K297" s="70"/>
      <c r="L297" s="70"/>
      <c r="M297" s="69"/>
    </row>
    <row r="298" spans="1:13" x14ac:dyDescent="0.2">
      <c r="A298" s="69"/>
      <c r="B298" s="69"/>
      <c r="C298" s="69"/>
      <c r="D298" s="69"/>
      <c r="E298" s="69"/>
      <c r="F298" s="69"/>
      <c r="G298" s="69"/>
      <c r="H298" s="69"/>
      <c r="I298" s="69"/>
      <c r="J298" s="70"/>
      <c r="K298" s="70"/>
      <c r="L298" s="70"/>
      <c r="M298" s="69"/>
    </row>
    <row r="299" spans="1:13" x14ac:dyDescent="0.2">
      <c r="A299" s="69"/>
      <c r="B299" s="69"/>
      <c r="C299" s="69"/>
      <c r="D299" s="69"/>
      <c r="E299" s="69"/>
      <c r="F299" s="69"/>
      <c r="G299" s="69"/>
      <c r="H299" s="69"/>
      <c r="I299" s="69"/>
      <c r="J299" s="70"/>
      <c r="K299" s="70"/>
      <c r="L299" s="70"/>
      <c r="M299" s="69"/>
    </row>
    <row r="300" spans="1:13" x14ac:dyDescent="0.2">
      <c r="A300" s="69"/>
      <c r="B300" s="69"/>
      <c r="C300" s="69"/>
      <c r="D300" s="69"/>
      <c r="E300" s="69"/>
      <c r="F300" s="69"/>
      <c r="G300" s="69"/>
      <c r="H300" s="69"/>
      <c r="I300" s="69"/>
      <c r="J300" s="70"/>
      <c r="K300" s="70"/>
      <c r="L300" s="70"/>
      <c r="M300" s="69"/>
    </row>
    <row r="301" spans="1:13" x14ac:dyDescent="0.2">
      <c r="A301" s="69"/>
      <c r="B301" s="69"/>
      <c r="C301" s="69"/>
      <c r="D301" s="69"/>
      <c r="E301" s="69"/>
      <c r="F301" s="69"/>
      <c r="G301" s="69"/>
      <c r="H301" s="69"/>
      <c r="I301" s="69"/>
      <c r="J301" s="70"/>
      <c r="K301" s="70"/>
      <c r="L301" s="70"/>
      <c r="M301" s="69"/>
    </row>
    <row r="302" spans="1:13" x14ac:dyDescent="0.2">
      <c r="A302" s="69"/>
      <c r="B302" s="69"/>
      <c r="C302" s="69"/>
      <c r="D302" s="69"/>
      <c r="E302" s="69"/>
      <c r="F302" s="69"/>
      <c r="G302" s="69"/>
      <c r="H302" s="69"/>
      <c r="I302" s="69"/>
      <c r="J302" s="70"/>
      <c r="K302" s="70"/>
      <c r="L302" s="70"/>
      <c r="M302" s="69"/>
    </row>
    <row r="303" spans="1:13" x14ac:dyDescent="0.2">
      <c r="A303" s="69"/>
      <c r="B303" s="69"/>
      <c r="C303" s="69"/>
      <c r="D303" s="69"/>
      <c r="E303" s="69"/>
      <c r="F303" s="69"/>
      <c r="G303" s="69"/>
      <c r="H303" s="69"/>
      <c r="I303" s="69"/>
      <c r="J303" s="70"/>
      <c r="K303" s="70"/>
      <c r="L303" s="70"/>
      <c r="M303" s="69"/>
    </row>
    <row r="304" spans="1:13" x14ac:dyDescent="0.2">
      <c r="A304" s="69"/>
      <c r="B304" s="69"/>
      <c r="C304" s="69"/>
      <c r="D304" s="69"/>
      <c r="E304" s="69"/>
      <c r="F304" s="69"/>
      <c r="G304" s="69"/>
      <c r="H304" s="69"/>
      <c r="I304" s="69"/>
      <c r="J304" s="70"/>
      <c r="K304" s="70"/>
      <c r="L304" s="70"/>
      <c r="M304" s="69"/>
    </row>
    <row r="305" spans="1:13" x14ac:dyDescent="0.2">
      <c r="A305" s="69"/>
      <c r="B305" s="69"/>
      <c r="C305" s="69"/>
      <c r="D305" s="69"/>
      <c r="E305" s="69"/>
      <c r="F305" s="69"/>
      <c r="G305" s="69"/>
      <c r="H305" s="69"/>
      <c r="I305" s="69"/>
      <c r="J305" s="70"/>
      <c r="K305" s="70"/>
      <c r="L305" s="70"/>
      <c r="M305" s="69"/>
    </row>
    <row r="306" spans="1:13" x14ac:dyDescent="0.2">
      <c r="A306" s="69"/>
      <c r="B306" s="69"/>
      <c r="C306" s="69"/>
      <c r="D306" s="69"/>
      <c r="E306" s="69"/>
      <c r="F306" s="69"/>
      <c r="G306" s="69"/>
      <c r="H306" s="69"/>
      <c r="I306" s="69"/>
      <c r="J306" s="70"/>
      <c r="K306" s="70"/>
      <c r="L306" s="70"/>
      <c r="M306" s="69"/>
    </row>
    <row r="307" spans="1:13" x14ac:dyDescent="0.2">
      <c r="A307" s="69"/>
      <c r="B307" s="69"/>
      <c r="C307" s="69"/>
      <c r="D307" s="69"/>
      <c r="E307" s="69"/>
      <c r="F307" s="69"/>
      <c r="G307" s="69"/>
      <c r="H307" s="69"/>
      <c r="I307" s="69"/>
      <c r="J307" s="70"/>
      <c r="K307" s="70"/>
      <c r="L307" s="70"/>
      <c r="M307" s="69"/>
    </row>
    <row r="308" spans="1:13" x14ac:dyDescent="0.2">
      <c r="A308" s="69"/>
      <c r="B308" s="69"/>
      <c r="C308" s="69"/>
      <c r="D308" s="69"/>
      <c r="E308" s="69"/>
      <c r="F308" s="69"/>
      <c r="G308" s="69"/>
      <c r="H308" s="69"/>
      <c r="I308" s="69"/>
      <c r="J308" s="70"/>
      <c r="K308" s="70"/>
      <c r="L308" s="70"/>
      <c r="M308" s="69"/>
    </row>
    <row r="309" spans="1:13" x14ac:dyDescent="0.2">
      <c r="A309" s="69"/>
      <c r="B309" s="69"/>
      <c r="C309" s="69"/>
      <c r="D309" s="69"/>
      <c r="E309" s="69"/>
      <c r="F309" s="69"/>
      <c r="G309" s="69"/>
      <c r="H309" s="69"/>
      <c r="I309" s="69"/>
      <c r="J309" s="70"/>
      <c r="K309" s="70"/>
      <c r="L309" s="70"/>
      <c r="M309" s="69"/>
    </row>
    <row r="310" spans="1:13" x14ac:dyDescent="0.2">
      <c r="A310" s="69"/>
      <c r="B310" s="69"/>
      <c r="C310" s="69"/>
      <c r="D310" s="69"/>
      <c r="E310" s="69"/>
      <c r="F310" s="69"/>
      <c r="G310" s="69"/>
      <c r="H310" s="69"/>
      <c r="I310" s="69"/>
      <c r="J310" s="70"/>
      <c r="K310" s="70"/>
      <c r="L310" s="70"/>
      <c r="M310" s="69"/>
    </row>
    <row r="311" spans="1:13" x14ac:dyDescent="0.2">
      <c r="A311" s="69"/>
      <c r="B311" s="69"/>
      <c r="C311" s="69"/>
      <c r="D311" s="69"/>
      <c r="E311" s="69"/>
      <c r="F311" s="69"/>
      <c r="G311" s="69"/>
      <c r="H311" s="69"/>
      <c r="I311" s="69"/>
      <c r="J311" s="70"/>
      <c r="K311" s="70"/>
      <c r="L311" s="70"/>
      <c r="M311" s="69"/>
    </row>
    <row r="312" spans="1:13" x14ac:dyDescent="0.2">
      <c r="A312" s="69"/>
      <c r="B312" s="69"/>
      <c r="C312" s="69"/>
      <c r="D312" s="69"/>
      <c r="E312" s="69"/>
      <c r="F312" s="69"/>
      <c r="G312" s="69"/>
      <c r="H312" s="69"/>
      <c r="I312" s="69"/>
      <c r="J312" s="70"/>
      <c r="K312" s="70"/>
      <c r="L312" s="70"/>
      <c r="M312" s="69"/>
    </row>
    <row r="313" spans="1:13" x14ac:dyDescent="0.2">
      <c r="A313" s="69"/>
      <c r="B313" s="69"/>
      <c r="C313" s="69"/>
      <c r="D313" s="69"/>
      <c r="E313" s="69"/>
      <c r="F313" s="69"/>
      <c r="G313" s="69"/>
      <c r="H313" s="69"/>
      <c r="I313" s="69"/>
      <c r="J313" s="70"/>
      <c r="K313" s="70"/>
      <c r="L313" s="70"/>
      <c r="M313" s="69"/>
    </row>
    <row r="314" spans="1:13" x14ac:dyDescent="0.2">
      <c r="A314" s="69"/>
      <c r="B314" s="69"/>
      <c r="C314" s="69"/>
      <c r="D314" s="69"/>
      <c r="E314" s="69"/>
      <c r="F314" s="69"/>
      <c r="G314" s="69"/>
      <c r="H314" s="69"/>
      <c r="I314" s="69"/>
      <c r="J314" s="70"/>
      <c r="K314" s="70"/>
      <c r="L314" s="70"/>
      <c r="M314" s="69"/>
    </row>
    <row r="315" spans="1:13" x14ac:dyDescent="0.2">
      <c r="A315" s="69"/>
      <c r="B315" s="69"/>
      <c r="C315" s="69"/>
      <c r="D315" s="69"/>
      <c r="E315" s="69"/>
      <c r="F315" s="69"/>
      <c r="G315" s="69"/>
      <c r="H315" s="69"/>
      <c r="I315" s="69"/>
      <c r="J315" s="70"/>
      <c r="K315" s="70"/>
      <c r="L315" s="70"/>
      <c r="M315" s="69"/>
    </row>
    <row r="316" spans="1:13" x14ac:dyDescent="0.2">
      <c r="A316" s="69"/>
      <c r="B316" s="69"/>
      <c r="C316" s="69"/>
      <c r="D316" s="69"/>
      <c r="E316" s="69"/>
      <c r="F316" s="69"/>
      <c r="G316" s="69"/>
      <c r="H316" s="69"/>
      <c r="I316" s="69"/>
      <c r="J316" s="70"/>
      <c r="K316" s="70"/>
      <c r="L316" s="70"/>
      <c r="M316" s="69"/>
    </row>
    <row r="317" spans="1:13" x14ac:dyDescent="0.2">
      <c r="A317" s="69"/>
      <c r="B317" s="69"/>
      <c r="C317" s="69"/>
      <c r="D317" s="69"/>
      <c r="E317" s="69"/>
      <c r="F317" s="69"/>
      <c r="G317" s="69"/>
      <c r="H317" s="69"/>
      <c r="I317" s="69"/>
      <c r="J317" s="70"/>
      <c r="K317" s="70"/>
      <c r="L317" s="70"/>
      <c r="M317" s="69"/>
    </row>
    <row r="318" spans="1:13" x14ac:dyDescent="0.2">
      <c r="A318" s="69"/>
      <c r="B318" s="69"/>
      <c r="C318" s="69"/>
      <c r="D318" s="69"/>
      <c r="E318" s="69"/>
      <c r="F318" s="69"/>
      <c r="G318" s="69"/>
      <c r="H318" s="69"/>
      <c r="I318" s="69"/>
      <c r="J318" s="70"/>
      <c r="K318" s="70"/>
      <c r="L318" s="70"/>
      <c r="M318" s="69"/>
    </row>
    <row r="319" spans="1:13" x14ac:dyDescent="0.2">
      <c r="A319" s="69"/>
      <c r="B319" s="69"/>
      <c r="C319" s="69"/>
      <c r="D319" s="69"/>
      <c r="E319" s="69"/>
      <c r="F319" s="69"/>
      <c r="G319" s="69"/>
      <c r="H319" s="69"/>
      <c r="I319" s="69"/>
      <c r="J319" s="70"/>
      <c r="K319" s="70"/>
      <c r="L319" s="70"/>
      <c r="M319" s="69"/>
    </row>
    <row r="320" spans="1:13" x14ac:dyDescent="0.2">
      <c r="A320" s="69"/>
      <c r="B320" s="69"/>
      <c r="C320" s="69"/>
      <c r="D320" s="69"/>
      <c r="E320" s="69"/>
      <c r="F320" s="69"/>
      <c r="G320" s="69"/>
      <c r="H320" s="69"/>
      <c r="I320" s="69"/>
      <c r="J320" s="70"/>
      <c r="K320" s="70"/>
      <c r="L320" s="70"/>
      <c r="M320" s="69"/>
    </row>
    <row r="321" spans="1:13" x14ac:dyDescent="0.2">
      <c r="A321" s="69"/>
      <c r="B321" s="69"/>
      <c r="C321" s="69"/>
      <c r="D321" s="69"/>
      <c r="E321" s="69"/>
      <c r="F321" s="69"/>
      <c r="G321" s="69"/>
      <c r="H321" s="69"/>
      <c r="I321" s="69"/>
      <c r="J321" s="70"/>
      <c r="K321" s="70"/>
      <c r="L321" s="70"/>
      <c r="M321" s="69"/>
    </row>
    <row r="322" spans="1:13" x14ac:dyDescent="0.2">
      <c r="A322" s="69"/>
      <c r="B322" s="69"/>
      <c r="C322" s="69"/>
      <c r="D322" s="69"/>
      <c r="E322" s="69"/>
      <c r="F322" s="69"/>
      <c r="G322" s="69"/>
      <c r="H322" s="69"/>
      <c r="I322" s="69"/>
      <c r="J322" s="70"/>
      <c r="K322" s="70"/>
      <c r="L322" s="70"/>
      <c r="M322" s="69"/>
    </row>
    <row r="323" spans="1:13" x14ac:dyDescent="0.2">
      <c r="A323" s="69"/>
      <c r="B323" s="69"/>
      <c r="C323" s="69"/>
      <c r="D323" s="69"/>
      <c r="E323" s="69"/>
      <c r="F323" s="69"/>
      <c r="G323" s="69"/>
      <c r="H323" s="69"/>
      <c r="I323" s="69"/>
      <c r="J323" s="70"/>
      <c r="K323" s="70"/>
      <c r="L323" s="70"/>
      <c r="M323" s="69"/>
    </row>
    <row r="324" spans="1:13" x14ac:dyDescent="0.2">
      <c r="A324" s="69"/>
      <c r="B324" s="69"/>
      <c r="C324" s="69"/>
      <c r="D324" s="69"/>
      <c r="E324" s="69"/>
      <c r="F324" s="69"/>
      <c r="G324" s="69"/>
      <c r="H324" s="69"/>
      <c r="I324" s="69"/>
      <c r="J324" s="70"/>
      <c r="K324" s="70"/>
      <c r="L324" s="70"/>
      <c r="M324" s="69"/>
    </row>
    <row r="325" spans="1:13" x14ac:dyDescent="0.2">
      <c r="A325" s="69"/>
      <c r="B325" s="69"/>
      <c r="C325" s="69"/>
      <c r="D325" s="69"/>
      <c r="E325" s="69"/>
      <c r="F325" s="69"/>
      <c r="G325" s="69"/>
      <c r="H325" s="69"/>
      <c r="I325" s="69"/>
      <c r="J325" s="70"/>
      <c r="K325" s="70"/>
      <c r="L325" s="70"/>
      <c r="M325" s="69"/>
    </row>
    <row r="326" spans="1:13" x14ac:dyDescent="0.2">
      <c r="A326" s="69"/>
      <c r="B326" s="69"/>
      <c r="C326" s="69"/>
      <c r="D326" s="69"/>
      <c r="E326" s="69"/>
      <c r="F326" s="69"/>
      <c r="G326" s="69"/>
      <c r="H326" s="69"/>
      <c r="I326" s="69"/>
      <c r="J326" s="70"/>
      <c r="K326" s="70"/>
      <c r="L326" s="70"/>
      <c r="M326" s="69"/>
    </row>
    <row r="327" spans="1:13" x14ac:dyDescent="0.2">
      <c r="A327" s="69"/>
      <c r="B327" s="69"/>
      <c r="C327" s="69"/>
      <c r="D327" s="69"/>
      <c r="E327" s="69"/>
      <c r="F327" s="69"/>
      <c r="G327" s="69"/>
      <c r="H327" s="69"/>
      <c r="I327" s="69"/>
      <c r="J327" s="70"/>
      <c r="K327" s="70"/>
      <c r="L327" s="70"/>
      <c r="M327" s="69"/>
    </row>
    <row r="328" spans="1:13" x14ac:dyDescent="0.2">
      <c r="A328" s="69"/>
      <c r="B328" s="69"/>
      <c r="C328" s="69"/>
      <c r="D328" s="69"/>
      <c r="E328" s="69"/>
      <c r="F328" s="69"/>
      <c r="G328" s="69"/>
      <c r="H328" s="69"/>
      <c r="I328" s="69"/>
      <c r="J328" s="70"/>
      <c r="K328" s="70"/>
      <c r="L328" s="70"/>
      <c r="M328" s="69"/>
    </row>
    <row r="329" spans="1:13" x14ac:dyDescent="0.2">
      <c r="A329" s="69"/>
      <c r="B329" s="69"/>
      <c r="C329" s="69"/>
      <c r="D329" s="69"/>
      <c r="E329" s="69"/>
      <c r="F329" s="69"/>
      <c r="G329" s="69"/>
      <c r="H329" s="69"/>
      <c r="I329" s="69"/>
      <c r="J329" s="70"/>
      <c r="K329" s="70"/>
      <c r="L329" s="70"/>
      <c r="M329" s="69"/>
    </row>
    <row r="330" spans="1:13" x14ac:dyDescent="0.2">
      <c r="A330" s="69"/>
      <c r="B330" s="69"/>
      <c r="C330" s="69"/>
      <c r="D330" s="69"/>
      <c r="E330" s="69"/>
      <c r="F330" s="69"/>
      <c r="G330" s="69"/>
      <c r="H330" s="69"/>
      <c r="I330" s="69"/>
      <c r="J330" s="70"/>
      <c r="K330" s="70"/>
      <c r="L330" s="70"/>
      <c r="M330" s="69"/>
    </row>
    <row r="331" spans="1:13" x14ac:dyDescent="0.2">
      <c r="A331" s="69"/>
      <c r="B331" s="69"/>
      <c r="C331" s="69"/>
      <c r="D331" s="69"/>
      <c r="E331" s="69"/>
      <c r="F331" s="69"/>
      <c r="G331" s="69"/>
      <c r="H331" s="69"/>
      <c r="I331" s="69"/>
      <c r="J331" s="70"/>
      <c r="K331" s="70"/>
      <c r="L331" s="70"/>
      <c r="M331" s="69"/>
    </row>
    <row r="332" spans="1:13" x14ac:dyDescent="0.2">
      <c r="A332" s="69"/>
      <c r="B332" s="69"/>
      <c r="C332" s="69"/>
      <c r="D332" s="69"/>
      <c r="E332" s="69"/>
      <c r="F332" s="69"/>
      <c r="G332" s="69"/>
      <c r="H332" s="69"/>
      <c r="I332" s="69"/>
      <c r="J332" s="70"/>
      <c r="K332" s="70"/>
      <c r="L332" s="70"/>
      <c r="M332" s="69"/>
    </row>
    <row r="333" spans="1:13" x14ac:dyDescent="0.2">
      <c r="A333" s="69"/>
      <c r="B333" s="69"/>
      <c r="C333" s="69"/>
      <c r="D333" s="69"/>
      <c r="E333" s="69"/>
      <c r="F333" s="69"/>
      <c r="G333" s="69"/>
      <c r="H333" s="69"/>
      <c r="I333" s="69"/>
      <c r="J333" s="70"/>
      <c r="K333" s="70"/>
      <c r="L333" s="70"/>
      <c r="M333" s="69"/>
    </row>
    <row r="334" spans="1:13" x14ac:dyDescent="0.2">
      <c r="A334" s="69"/>
      <c r="B334" s="69"/>
      <c r="C334" s="69"/>
      <c r="D334" s="69"/>
      <c r="E334" s="69"/>
      <c r="F334" s="69"/>
      <c r="G334" s="69"/>
      <c r="H334" s="69"/>
      <c r="I334" s="69"/>
      <c r="J334" s="70"/>
      <c r="K334" s="70"/>
      <c r="L334" s="70"/>
      <c r="M334" s="69"/>
    </row>
    <row r="335" spans="1:13" x14ac:dyDescent="0.2">
      <c r="A335" s="69"/>
      <c r="B335" s="69"/>
      <c r="C335" s="69"/>
      <c r="D335" s="69"/>
      <c r="E335" s="69"/>
      <c r="F335" s="69"/>
      <c r="G335" s="69"/>
      <c r="H335" s="69"/>
      <c r="I335" s="69"/>
      <c r="J335" s="70"/>
      <c r="K335" s="70"/>
      <c r="L335" s="70"/>
      <c r="M335" s="69"/>
    </row>
    <row r="336" spans="1:13" x14ac:dyDescent="0.2">
      <c r="A336" s="69"/>
      <c r="B336" s="69"/>
      <c r="C336" s="69"/>
      <c r="D336" s="69"/>
      <c r="E336" s="69"/>
      <c r="F336" s="69"/>
      <c r="G336" s="69"/>
      <c r="H336" s="69"/>
      <c r="I336" s="69"/>
      <c r="J336" s="70"/>
      <c r="K336" s="70"/>
      <c r="L336" s="70"/>
      <c r="M336" s="69"/>
    </row>
    <row r="337" spans="1:13" x14ac:dyDescent="0.2">
      <c r="A337" s="69"/>
      <c r="B337" s="69"/>
      <c r="C337" s="69"/>
      <c r="D337" s="69"/>
      <c r="E337" s="69"/>
      <c r="F337" s="69"/>
      <c r="G337" s="69"/>
      <c r="H337" s="69"/>
      <c r="I337" s="69"/>
      <c r="J337" s="70"/>
      <c r="K337" s="70"/>
      <c r="L337" s="70"/>
      <c r="M337" s="69"/>
    </row>
    <row r="338" spans="1:13" x14ac:dyDescent="0.2">
      <c r="A338" s="69"/>
      <c r="B338" s="69"/>
      <c r="C338" s="69"/>
      <c r="D338" s="69"/>
      <c r="E338" s="69"/>
      <c r="F338" s="69"/>
      <c r="G338" s="69"/>
      <c r="H338" s="69"/>
      <c r="I338" s="69"/>
      <c r="J338" s="70"/>
      <c r="K338" s="70"/>
      <c r="L338" s="70"/>
      <c r="M338" s="69"/>
    </row>
    <row r="339" spans="1:13" x14ac:dyDescent="0.2">
      <c r="A339" s="69"/>
      <c r="B339" s="69"/>
      <c r="C339" s="69"/>
      <c r="D339" s="69"/>
      <c r="E339" s="69"/>
      <c r="F339" s="69"/>
      <c r="G339" s="69"/>
      <c r="H339" s="69"/>
      <c r="I339" s="69"/>
      <c r="J339" s="70"/>
      <c r="K339" s="70"/>
      <c r="L339" s="70"/>
      <c r="M339" s="69"/>
    </row>
    <row r="340" spans="1:13" x14ac:dyDescent="0.2">
      <c r="A340" s="69"/>
      <c r="B340" s="69"/>
      <c r="C340" s="69"/>
      <c r="D340" s="69"/>
      <c r="E340" s="69"/>
      <c r="F340" s="69"/>
      <c r="G340" s="69"/>
      <c r="H340" s="69"/>
      <c r="I340" s="69"/>
      <c r="J340" s="70"/>
      <c r="K340" s="70"/>
      <c r="L340" s="70"/>
      <c r="M340" s="69"/>
    </row>
    <row r="341" spans="1:13" x14ac:dyDescent="0.2">
      <c r="A341" s="69"/>
      <c r="B341" s="69"/>
      <c r="C341" s="69"/>
      <c r="D341" s="69"/>
      <c r="E341" s="69"/>
      <c r="F341" s="69"/>
      <c r="G341" s="69"/>
      <c r="H341" s="69"/>
      <c r="I341" s="69"/>
      <c r="J341" s="70"/>
      <c r="K341" s="70"/>
      <c r="L341" s="70"/>
      <c r="M341" s="69"/>
    </row>
    <row r="342" spans="1:13" x14ac:dyDescent="0.2">
      <c r="A342" s="69"/>
      <c r="B342" s="69"/>
      <c r="C342" s="69"/>
      <c r="D342" s="69"/>
      <c r="E342" s="69"/>
      <c r="F342" s="69"/>
      <c r="G342" s="69"/>
      <c r="H342" s="69"/>
      <c r="I342" s="69"/>
      <c r="J342" s="70"/>
      <c r="K342" s="70"/>
      <c r="L342" s="70"/>
      <c r="M342" s="69"/>
    </row>
    <row r="343" spans="1:13" x14ac:dyDescent="0.2">
      <c r="A343" s="69"/>
      <c r="B343" s="69"/>
      <c r="C343" s="69"/>
      <c r="D343" s="69"/>
      <c r="E343" s="69"/>
      <c r="F343" s="69"/>
      <c r="G343" s="69"/>
      <c r="H343" s="69"/>
      <c r="I343" s="69"/>
      <c r="J343" s="70"/>
      <c r="K343" s="70"/>
      <c r="L343" s="70"/>
      <c r="M343" s="69"/>
    </row>
    <row r="344" spans="1:13" x14ac:dyDescent="0.2">
      <c r="A344" s="69"/>
      <c r="B344" s="69"/>
      <c r="C344" s="69"/>
      <c r="D344" s="69"/>
      <c r="E344" s="69"/>
      <c r="F344" s="69"/>
      <c r="G344" s="69"/>
      <c r="H344" s="69"/>
      <c r="I344" s="69"/>
      <c r="J344" s="70"/>
      <c r="K344" s="70"/>
      <c r="L344" s="70"/>
      <c r="M344" s="69"/>
    </row>
    <row r="345" spans="1:13" x14ac:dyDescent="0.2">
      <c r="A345" s="69"/>
      <c r="B345" s="69"/>
      <c r="C345" s="69"/>
      <c r="D345" s="69"/>
      <c r="E345" s="69"/>
      <c r="F345" s="69"/>
      <c r="G345" s="69"/>
      <c r="H345" s="69"/>
      <c r="I345" s="69"/>
      <c r="J345" s="70"/>
      <c r="K345" s="70"/>
      <c r="L345" s="70"/>
      <c r="M345" s="69"/>
    </row>
    <row r="346" spans="1:13" x14ac:dyDescent="0.2">
      <c r="A346" s="69"/>
      <c r="B346" s="69"/>
      <c r="C346" s="69"/>
      <c r="D346" s="69"/>
      <c r="E346" s="69"/>
      <c r="F346" s="69"/>
      <c r="G346" s="69"/>
      <c r="H346" s="69"/>
      <c r="I346" s="69"/>
      <c r="J346" s="70"/>
      <c r="K346" s="70"/>
      <c r="L346" s="70"/>
      <c r="M346" s="69"/>
    </row>
    <row r="347" spans="1:13" x14ac:dyDescent="0.2">
      <c r="A347" s="69"/>
      <c r="B347" s="69"/>
      <c r="C347" s="69"/>
      <c r="D347" s="69"/>
      <c r="E347" s="69"/>
      <c r="F347" s="69"/>
      <c r="G347" s="69"/>
      <c r="H347" s="69"/>
      <c r="I347" s="69"/>
      <c r="J347" s="70"/>
      <c r="K347" s="70"/>
      <c r="L347" s="70"/>
      <c r="M347" s="69"/>
    </row>
    <row r="348" spans="1:13" x14ac:dyDescent="0.2">
      <c r="A348" s="69"/>
      <c r="B348" s="69"/>
      <c r="C348" s="69"/>
      <c r="D348" s="69"/>
      <c r="E348" s="69"/>
      <c r="F348" s="69"/>
      <c r="G348" s="69"/>
      <c r="H348" s="69"/>
      <c r="I348" s="69"/>
      <c r="J348" s="70"/>
      <c r="K348" s="70"/>
      <c r="L348" s="70"/>
      <c r="M348" s="69"/>
    </row>
    <row r="349" spans="1:13" x14ac:dyDescent="0.2">
      <c r="A349" s="69"/>
      <c r="B349" s="69"/>
      <c r="C349" s="69"/>
      <c r="D349" s="69"/>
      <c r="E349" s="69"/>
      <c r="F349" s="69"/>
      <c r="G349" s="69"/>
      <c r="H349" s="69"/>
      <c r="I349" s="69"/>
      <c r="J349" s="70"/>
      <c r="K349" s="70"/>
      <c r="L349" s="70"/>
      <c r="M349" s="69"/>
    </row>
    <row r="350" spans="1:13" x14ac:dyDescent="0.2">
      <c r="A350" s="69"/>
      <c r="B350" s="69"/>
      <c r="C350" s="69"/>
      <c r="D350" s="69"/>
      <c r="E350" s="69"/>
      <c r="F350" s="69"/>
      <c r="G350" s="69"/>
      <c r="H350" s="69"/>
      <c r="I350" s="69"/>
      <c r="J350" s="70"/>
      <c r="K350" s="70"/>
      <c r="L350" s="70"/>
      <c r="M350" s="69"/>
    </row>
    <row r="351" spans="1:13" x14ac:dyDescent="0.2">
      <c r="A351" s="69"/>
      <c r="B351" s="69"/>
      <c r="C351" s="69"/>
      <c r="D351" s="69"/>
      <c r="E351" s="69"/>
      <c r="F351" s="69"/>
      <c r="G351" s="69"/>
      <c r="H351" s="69"/>
      <c r="I351" s="69"/>
      <c r="J351" s="70"/>
      <c r="K351" s="70"/>
      <c r="L351" s="70"/>
      <c r="M351" s="69"/>
    </row>
    <row r="352" spans="1:13" x14ac:dyDescent="0.2">
      <c r="A352" s="69"/>
      <c r="B352" s="69"/>
      <c r="C352" s="69"/>
      <c r="D352" s="69"/>
      <c r="E352" s="69"/>
      <c r="F352" s="69"/>
      <c r="G352" s="69"/>
      <c r="H352" s="69"/>
      <c r="I352" s="69"/>
      <c r="J352" s="70"/>
      <c r="K352" s="70"/>
      <c r="L352" s="70"/>
      <c r="M352" s="69"/>
    </row>
    <row r="353" spans="1:13" x14ac:dyDescent="0.2">
      <c r="A353" s="69"/>
      <c r="B353" s="69"/>
      <c r="C353" s="69"/>
      <c r="D353" s="69"/>
      <c r="E353" s="69"/>
      <c r="F353" s="69"/>
      <c r="G353" s="69"/>
      <c r="H353" s="69"/>
      <c r="I353" s="69"/>
      <c r="J353" s="70"/>
      <c r="K353" s="70"/>
      <c r="L353" s="70"/>
      <c r="M353" s="69"/>
    </row>
    <row r="354" spans="1:13" x14ac:dyDescent="0.2">
      <c r="A354" s="69"/>
      <c r="B354" s="69"/>
      <c r="C354" s="69"/>
      <c r="D354" s="69"/>
      <c r="E354" s="69"/>
      <c r="F354" s="69"/>
      <c r="G354" s="69"/>
      <c r="H354" s="69"/>
      <c r="I354" s="69"/>
      <c r="J354" s="70"/>
      <c r="K354" s="70"/>
      <c r="L354" s="70"/>
      <c r="M354" s="69"/>
    </row>
    <row r="355" spans="1:13" x14ac:dyDescent="0.2">
      <c r="A355" s="69"/>
      <c r="B355" s="69"/>
      <c r="C355" s="69"/>
      <c r="D355" s="69"/>
      <c r="E355" s="69"/>
      <c r="F355" s="69"/>
      <c r="G355" s="69"/>
      <c r="H355" s="69"/>
      <c r="I355" s="69"/>
      <c r="J355" s="70"/>
      <c r="K355" s="70"/>
      <c r="L355" s="70"/>
      <c r="M355" s="69"/>
    </row>
    <row r="356" spans="1:13" x14ac:dyDescent="0.2">
      <c r="A356" s="69"/>
      <c r="B356" s="69"/>
      <c r="C356" s="69"/>
      <c r="D356" s="69"/>
      <c r="E356" s="69"/>
      <c r="F356" s="69"/>
      <c r="G356" s="69"/>
      <c r="H356" s="69"/>
      <c r="I356" s="69"/>
      <c r="J356" s="70"/>
      <c r="K356" s="70"/>
      <c r="L356" s="70"/>
      <c r="M356" s="69"/>
    </row>
    <row r="357" spans="1:13" x14ac:dyDescent="0.2">
      <c r="A357" s="69"/>
      <c r="B357" s="69"/>
      <c r="C357" s="69"/>
      <c r="D357" s="69"/>
      <c r="E357" s="69"/>
      <c r="F357" s="69"/>
      <c r="G357" s="69"/>
      <c r="H357" s="69"/>
      <c r="I357" s="69"/>
      <c r="J357" s="70"/>
      <c r="K357" s="70"/>
      <c r="L357" s="70"/>
      <c r="M357" s="69"/>
    </row>
    <row r="358" spans="1:13" x14ac:dyDescent="0.2">
      <c r="A358" s="69"/>
      <c r="B358" s="69"/>
      <c r="C358" s="69"/>
      <c r="D358" s="69"/>
      <c r="E358" s="69"/>
      <c r="F358" s="69"/>
      <c r="G358" s="69"/>
      <c r="H358" s="69"/>
      <c r="I358" s="69"/>
      <c r="J358" s="70"/>
      <c r="K358" s="70"/>
      <c r="L358" s="70"/>
      <c r="M358" s="69"/>
    </row>
    <row r="359" spans="1:13" x14ac:dyDescent="0.2">
      <c r="A359" s="69"/>
      <c r="B359" s="69"/>
      <c r="C359" s="69"/>
      <c r="D359" s="69"/>
      <c r="E359" s="69"/>
      <c r="F359" s="69"/>
      <c r="G359" s="69"/>
      <c r="H359" s="69"/>
      <c r="I359" s="69"/>
      <c r="J359" s="70"/>
      <c r="K359" s="70"/>
      <c r="L359" s="70"/>
      <c r="M359" s="69"/>
    </row>
    <row r="360" spans="1:13" x14ac:dyDescent="0.2">
      <c r="A360" s="69"/>
      <c r="B360" s="69"/>
      <c r="C360" s="69"/>
      <c r="D360" s="69"/>
      <c r="E360" s="69"/>
      <c r="F360" s="69"/>
      <c r="G360" s="69"/>
      <c r="H360" s="69"/>
      <c r="I360" s="69"/>
      <c r="J360" s="70"/>
      <c r="K360" s="70"/>
      <c r="L360" s="70"/>
      <c r="M360" s="69"/>
    </row>
    <row r="361" spans="1:13" x14ac:dyDescent="0.2">
      <c r="A361" s="69"/>
      <c r="B361" s="69"/>
      <c r="C361" s="69"/>
      <c r="D361" s="69"/>
      <c r="E361" s="69"/>
      <c r="F361" s="69"/>
      <c r="G361" s="69"/>
      <c r="H361" s="69"/>
      <c r="I361" s="69"/>
      <c r="J361" s="70"/>
      <c r="K361" s="70"/>
      <c r="L361" s="70"/>
      <c r="M361" s="69"/>
    </row>
    <row r="362" spans="1:13" x14ac:dyDescent="0.2">
      <c r="A362" s="69"/>
      <c r="B362" s="69"/>
      <c r="C362" s="69"/>
      <c r="D362" s="69"/>
      <c r="E362" s="69"/>
      <c r="F362" s="69"/>
      <c r="G362" s="69"/>
      <c r="H362" s="69"/>
      <c r="I362" s="69"/>
      <c r="J362" s="70"/>
      <c r="K362" s="70"/>
      <c r="L362" s="70"/>
      <c r="M362" s="69"/>
    </row>
    <row r="363" spans="1:13" x14ac:dyDescent="0.2">
      <c r="A363" s="69"/>
      <c r="B363" s="69"/>
      <c r="C363" s="69"/>
      <c r="D363" s="69"/>
      <c r="E363" s="69"/>
      <c r="F363" s="69"/>
      <c r="G363" s="69"/>
      <c r="H363" s="69"/>
      <c r="I363" s="69"/>
      <c r="J363" s="70"/>
      <c r="K363" s="70"/>
      <c r="L363" s="70"/>
      <c r="M363" s="69"/>
    </row>
    <row r="364" spans="1:13" x14ac:dyDescent="0.2">
      <c r="A364" s="69"/>
      <c r="B364" s="69"/>
      <c r="C364" s="69"/>
      <c r="D364" s="69"/>
      <c r="E364" s="69"/>
      <c r="F364" s="69"/>
      <c r="G364" s="69"/>
      <c r="H364" s="69"/>
      <c r="I364" s="69"/>
      <c r="J364" s="70"/>
      <c r="K364" s="70"/>
      <c r="L364" s="70"/>
      <c r="M364" s="69"/>
    </row>
    <row r="365" spans="1:13" x14ac:dyDescent="0.2">
      <c r="A365" s="69"/>
      <c r="B365" s="69"/>
      <c r="C365" s="69"/>
      <c r="D365" s="69"/>
      <c r="E365" s="69"/>
      <c r="F365" s="69"/>
      <c r="G365" s="69"/>
      <c r="H365" s="69"/>
      <c r="I365" s="69"/>
      <c r="J365" s="70"/>
      <c r="K365" s="70"/>
      <c r="L365" s="70"/>
      <c r="M365" s="69"/>
    </row>
    <row r="366" spans="1:13" x14ac:dyDescent="0.2">
      <c r="A366" s="69"/>
      <c r="B366" s="69"/>
      <c r="C366" s="69"/>
      <c r="D366" s="69"/>
      <c r="E366" s="69"/>
      <c r="F366" s="69"/>
      <c r="G366" s="69"/>
      <c r="H366" s="69"/>
      <c r="I366" s="69"/>
      <c r="J366" s="70"/>
      <c r="K366" s="70"/>
      <c r="L366" s="70"/>
      <c r="M366" s="69"/>
    </row>
    <row r="367" spans="1:13" x14ac:dyDescent="0.2">
      <c r="A367" s="69"/>
      <c r="B367" s="69"/>
      <c r="C367" s="69"/>
      <c r="D367" s="69"/>
      <c r="E367" s="69"/>
      <c r="F367" s="69"/>
      <c r="G367" s="69"/>
      <c r="H367" s="69"/>
      <c r="I367" s="69"/>
      <c r="J367" s="70"/>
      <c r="K367" s="70"/>
      <c r="L367" s="70"/>
      <c r="M367" s="69"/>
    </row>
    <row r="368" spans="1:13" x14ac:dyDescent="0.2">
      <c r="A368" s="69"/>
      <c r="B368" s="69"/>
      <c r="C368" s="69"/>
      <c r="D368" s="69"/>
      <c r="E368" s="69"/>
      <c r="F368" s="69"/>
      <c r="G368" s="69"/>
      <c r="H368" s="69"/>
      <c r="I368" s="69"/>
      <c r="J368" s="70"/>
      <c r="K368" s="70"/>
      <c r="L368" s="70"/>
      <c r="M368" s="69"/>
    </row>
    <row r="369" spans="1:13" x14ac:dyDescent="0.2">
      <c r="A369" s="69"/>
      <c r="B369" s="69"/>
      <c r="C369" s="69"/>
      <c r="D369" s="69"/>
      <c r="E369" s="69"/>
      <c r="F369" s="69"/>
      <c r="G369" s="69"/>
      <c r="H369" s="69"/>
      <c r="I369" s="69"/>
      <c r="J369" s="70"/>
      <c r="K369" s="70"/>
      <c r="L369" s="70"/>
      <c r="M369" s="69"/>
    </row>
    <row r="370" spans="1:13" x14ac:dyDescent="0.2">
      <c r="A370" s="69"/>
      <c r="B370" s="69"/>
      <c r="C370" s="69"/>
      <c r="D370" s="69"/>
      <c r="E370" s="69"/>
      <c r="F370" s="69"/>
      <c r="G370" s="69"/>
      <c r="H370" s="69"/>
      <c r="I370" s="69"/>
      <c r="J370" s="70"/>
      <c r="K370" s="70"/>
      <c r="L370" s="70"/>
      <c r="M370" s="69"/>
    </row>
    <row r="371" spans="1:13" x14ac:dyDescent="0.2">
      <c r="A371" s="69"/>
      <c r="B371" s="69"/>
      <c r="C371" s="69"/>
      <c r="D371" s="69"/>
      <c r="E371" s="69"/>
      <c r="F371" s="69"/>
      <c r="G371" s="69"/>
      <c r="H371" s="69"/>
      <c r="I371" s="69"/>
      <c r="J371" s="70"/>
      <c r="K371" s="70"/>
      <c r="L371" s="70"/>
      <c r="M371" s="69"/>
    </row>
    <row r="372" spans="1:13" x14ac:dyDescent="0.2">
      <c r="A372" s="69"/>
      <c r="B372" s="69"/>
      <c r="C372" s="69"/>
      <c r="D372" s="69"/>
      <c r="E372" s="69"/>
      <c r="F372" s="69"/>
      <c r="G372" s="69"/>
      <c r="H372" s="69"/>
      <c r="I372" s="69"/>
      <c r="J372" s="70"/>
      <c r="K372" s="70"/>
      <c r="L372" s="70"/>
      <c r="M372" s="69"/>
    </row>
    <row r="373" spans="1:13" x14ac:dyDescent="0.2">
      <c r="A373" s="69"/>
      <c r="B373" s="69"/>
      <c r="C373" s="69"/>
      <c r="D373" s="69"/>
      <c r="E373" s="69"/>
      <c r="F373" s="69"/>
      <c r="G373" s="69"/>
      <c r="H373" s="69"/>
      <c r="I373" s="69"/>
      <c r="J373" s="70"/>
      <c r="K373" s="70"/>
      <c r="L373" s="70"/>
      <c r="M373" s="69"/>
    </row>
    <row r="374" spans="1:13" x14ac:dyDescent="0.2">
      <c r="A374" s="69"/>
      <c r="B374" s="69"/>
      <c r="C374" s="69"/>
      <c r="D374" s="69"/>
      <c r="E374" s="69"/>
      <c r="F374" s="69"/>
      <c r="G374" s="69"/>
      <c r="H374" s="69"/>
      <c r="I374" s="69"/>
      <c r="J374" s="70"/>
      <c r="K374" s="70"/>
      <c r="L374" s="70"/>
      <c r="M374" s="69"/>
    </row>
    <row r="375" spans="1:13" x14ac:dyDescent="0.2">
      <c r="A375" s="69"/>
      <c r="B375" s="69"/>
      <c r="C375" s="69"/>
      <c r="D375" s="69"/>
      <c r="E375" s="69"/>
      <c r="F375" s="69"/>
      <c r="G375" s="69"/>
      <c r="H375" s="69"/>
      <c r="I375" s="69"/>
      <c r="J375" s="70"/>
      <c r="K375" s="70"/>
      <c r="L375" s="70"/>
      <c r="M375" s="69"/>
    </row>
    <row r="376" spans="1:13" x14ac:dyDescent="0.2">
      <c r="A376" s="69"/>
      <c r="B376" s="69"/>
      <c r="C376" s="69"/>
      <c r="D376" s="69"/>
      <c r="E376" s="69"/>
      <c r="F376" s="69"/>
      <c r="G376" s="69"/>
      <c r="H376" s="69"/>
      <c r="I376" s="69"/>
      <c r="J376" s="70"/>
      <c r="K376" s="70"/>
      <c r="L376" s="70"/>
      <c r="M376" s="69"/>
    </row>
    <row r="377" spans="1:13" x14ac:dyDescent="0.2">
      <c r="A377" s="69"/>
      <c r="B377" s="69"/>
      <c r="C377" s="69"/>
      <c r="D377" s="69"/>
      <c r="E377" s="69"/>
      <c r="F377" s="69"/>
      <c r="G377" s="69"/>
      <c r="H377" s="69"/>
      <c r="I377" s="69"/>
      <c r="J377" s="70"/>
      <c r="K377" s="70"/>
      <c r="L377" s="70"/>
      <c r="M377" s="69"/>
    </row>
    <row r="378" spans="1:13" x14ac:dyDescent="0.2">
      <c r="A378" s="69"/>
      <c r="B378" s="69"/>
      <c r="C378" s="69"/>
      <c r="D378" s="69"/>
      <c r="E378" s="69"/>
      <c r="F378" s="69"/>
      <c r="G378" s="69"/>
      <c r="H378" s="69"/>
      <c r="I378" s="69"/>
      <c r="J378" s="70"/>
      <c r="K378" s="70"/>
      <c r="L378" s="70"/>
      <c r="M378" s="69"/>
    </row>
    <row r="379" spans="1:13" x14ac:dyDescent="0.2">
      <c r="A379" s="69"/>
      <c r="B379" s="69"/>
      <c r="C379" s="69"/>
      <c r="D379" s="69"/>
      <c r="E379" s="69"/>
      <c r="F379" s="69"/>
      <c r="G379" s="69"/>
      <c r="H379" s="69"/>
      <c r="I379" s="69"/>
      <c r="J379" s="70"/>
      <c r="K379" s="70"/>
      <c r="L379" s="70"/>
      <c r="M379" s="69"/>
    </row>
    <row r="380" spans="1:13" x14ac:dyDescent="0.2">
      <c r="A380" s="69"/>
      <c r="B380" s="69"/>
      <c r="C380" s="69"/>
      <c r="D380" s="69"/>
      <c r="E380" s="69"/>
      <c r="F380" s="69"/>
      <c r="G380" s="69"/>
      <c r="H380" s="69"/>
      <c r="I380" s="69"/>
      <c r="J380" s="70"/>
      <c r="K380" s="70"/>
      <c r="L380" s="70"/>
      <c r="M380" s="69"/>
    </row>
    <row r="381" spans="1:13" x14ac:dyDescent="0.2">
      <c r="A381" s="69"/>
      <c r="B381" s="69"/>
      <c r="C381" s="69"/>
      <c r="D381" s="69"/>
      <c r="E381" s="69"/>
      <c r="F381" s="69"/>
      <c r="G381" s="69"/>
      <c r="H381" s="69"/>
      <c r="I381" s="69"/>
      <c r="J381" s="70"/>
      <c r="K381" s="70"/>
      <c r="L381" s="70"/>
      <c r="M381" s="69"/>
    </row>
    <row r="382" spans="1:13" x14ac:dyDescent="0.2">
      <c r="A382" s="69"/>
      <c r="B382" s="69"/>
      <c r="C382" s="69"/>
      <c r="D382" s="69"/>
      <c r="E382" s="69"/>
      <c r="F382" s="69"/>
      <c r="G382" s="69"/>
      <c r="H382" s="69"/>
      <c r="I382" s="69"/>
      <c r="J382" s="70"/>
      <c r="K382" s="70"/>
      <c r="L382" s="70"/>
      <c r="M382" s="69"/>
    </row>
    <row r="383" spans="1:13" x14ac:dyDescent="0.2">
      <c r="A383" s="69"/>
      <c r="B383" s="69"/>
      <c r="C383" s="69"/>
      <c r="D383" s="69"/>
      <c r="E383" s="69"/>
      <c r="F383" s="69"/>
      <c r="G383" s="69"/>
      <c r="H383" s="69"/>
      <c r="I383" s="69"/>
      <c r="J383" s="70"/>
      <c r="K383" s="70"/>
      <c r="L383" s="70"/>
      <c r="M383" s="69"/>
    </row>
    <row r="384" spans="1:13" x14ac:dyDescent="0.2">
      <c r="A384" s="69"/>
      <c r="B384" s="69"/>
      <c r="C384" s="69"/>
      <c r="D384" s="69"/>
      <c r="E384" s="69"/>
      <c r="F384" s="69"/>
      <c r="G384" s="69"/>
      <c r="H384" s="69"/>
      <c r="I384" s="69"/>
      <c r="J384" s="70"/>
      <c r="K384" s="70"/>
      <c r="L384" s="70"/>
      <c r="M384" s="69"/>
    </row>
    <row r="385" spans="1:13" x14ac:dyDescent="0.2">
      <c r="A385" s="69"/>
      <c r="B385" s="69"/>
      <c r="C385" s="69"/>
      <c r="D385" s="69"/>
      <c r="E385" s="69"/>
      <c r="F385" s="69"/>
      <c r="G385" s="69"/>
      <c r="H385" s="69"/>
      <c r="I385" s="69"/>
      <c r="J385" s="70"/>
      <c r="K385" s="70"/>
      <c r="L385" s="70"/>
      <c r="M385" s="69"/>
    </row>
    <row r="386" spans="1:13" x14ac:dyDescent="0.2">
      <c r="A386" s="69"/>
      <c r="B386" s="69"/>
      <c r="C386" s="69"/>
      <c r="D386" s="69"/>
      <c r="E386" s="69"/>
      <c r="F386" s="69"/>
      <c r="G386" s="69"/>
      <c r="H386" s="69"/>
      <c r="I386" s="69"/>
      <c r="J386" s="70"/>
      <c r="K386" s="70"/>
      <c r="L386" s="70"/>
      <c r="M386" s="69"/>
    </row>
    <row r="387" spans="1:13" x14ac:dyDescent="0.2">
      <c r="A387" s="69"/>
      <c r="B387" s="69"/>
      <c r="C387" s="69"/>
      <c r="D387" s="69"/>
      <c r="E387" s="69"/>
      <c r="F387" s="69"/>
      <c r="G387" s="69"/>
      <c r="H387" s="69"/>
      <c r="I387" s="69"/>
      <c r="J387" s="70"/>
      <c r="K387" s="70"/>
      <c r="L387" s="70"/>
      <c r="M387" s="69"/>
    </row>
    <row r="388" spans="1:13" x14ac:dyDescent="0.2">
      <c r="A388" s="69"/>
      <c r="B388" s="69"/>
      <c r="C388" s="69"/>
      <c r="D388" s="69"/>
      <c r="E388" s="69"/>
      <c r="F388" s="69"/>
      <c r="G388" s="69"/>
      <c r="H388" s="69"/>
      <c r="I388" s="69"/>
      <c r="J388" s="70"/>
      <c r="K388" s="70"/>
      <c r="L388" s="70"/>
      <c r="M388" s="69"/>
    </row>
    <row r="389" spans="1:13" x14ac:dyDescent="0.2">
      <c r="A389" s="69"/>
      <c r="B389" s="69"/>
      <c r="C389" s="69"/>
      <c r="D389" s="69"/>
      <c r="E389" s="69"/>
      <c r="F389" s="69"/>
      <c r="G389" s="69"/>
      <c r="H389" s="69"/>
      <c r="I389" s="69"/>
      <c r="J389" s="70"/>
      <c r="K389" s="70"/>
      <c r="L389" s="70"/>
      <c r="M389" s="69"/>
    </row>
    <row r="390" spans="1:13" x14ac:dyDescent="0.2">
      <c r="A390" s="69"/>
      <c r="B390" s="69"/>
      <c r="C390" s="69"/>
      <c r="D390" s="69"/>
      <c r="E390" s="69"/>
      <c r="F390" s="69"/>
      <c r="G390" s="69"/>
      <c r="H390" s="69"/>
      <c r="I390" s="69"/>
      <c r="J390" s="70"/>
      <c r="K390" s="70"/>
      <c r="L390" s="70"/>
      <c r="M390" s="69"/>
    </row>
  </sheetData>
  <autoFilter ref="A1:M227" xr:uid="{8414F2B8-B5F6-4BBC-87C0-086319E4362F}"/>
  <sortState xmlns:xlrd2="http://schemas.microsoft.com/office/spreadsheetml/2017/richdata2" ref="A6:J223">
    <sortCondition ref="A6:A223"/>
    <sortCondition ref="C6:C223"/>
    <sortCondition ref="E6:E223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D6FB-394D-4482-913A-30688500DFCB}">
  <dimension ref="A1:W85"/>
  <sheetViews>
    <sheetView zoomScale="90" zoomScaleNormal="90" workbookViewId="0">
      <selection activeCell="A2" sqref="A2"/>
    </sheetView>
  </sheetViews>
  <sheetFormatPr defaultRowHeight="15" x14ac:dyDescent="0.25"/>
  <cols>
    <col min="1" max="1" width="8" customWidth="1"/>
    <col min="2" max="2" width="8.7109375" customWidth="1"/>
    <col min="7" max="7" width="12.5703125" customWidth="1"/>
  </cols>
  <sheetData>
    <row r="1" spans="1:23" x14ac:dyDescent="0.25">
      <c r="A1" s="23" t="s">
        <v>705</v>
      </c>
    </row>
    <row r="2" spans="1:2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11" t="s">
        <v>0</v>
      </c>
      <c r="B3" s="11" t="s">
        <v>573</v>
      </c>
      <c r="C3" s="11"/>
      <c r="D3" s="11" t="s">
        <v>626</v>
      </c>
      <c r="E3" s="11" t="s">
        <v>624</v>
      </c>
      <c r="H3" s="11"/>
      <c r="I3" s="11"/>
      <c r="J3" s="11"/>
      <c r="K3" s="11"/>
      <c r="L3" s="11"/>
      <c r="M3" s="11"/>
      <c r="O3" s="11"/>
      <c r="P3" s="11" t="s">
        <v>626</v>
      </c>
      <c r="Q3" s="11" t="s">
        <v>625</v>
      </c>
      <c r="R3" s="11"/>
      <c r="S3" s="11"/>
      <c r="T3" s="11"/>
      <c r="U3" s="11"/>
      <c r="V3" s="11"/>
      <c r="W3" s="11"/>
    </row>
    <row r="4" spans="1:23" x14ac:dyDescent="0.25">
      <c r="A4" s="7">
        <v>1939</v>
      </c>
      <c r="B4" s="9">
        <v>1100</v>
      </c>
      <c r="C4" s="11"/>
      <c r="D4" s="11">
        <v>1939</v>
      </c>
      <c r="E4" s="28">
        <f>SUM(B4:B8)</f>
        <v>7678</v>
      </c>
      <c r="H4" s="11"/>
      <c r="I4" s="11"/>
      <c r="J4" s="11"/>
      <c r="K4" s="11"/>
      <c r="L4" s="11"/>
      <c r="M4" s="11"/>
      <c r="O4" s="11"/>
      <c r="P4" s="11">
        <v>1939</v>
      </c>
      <c r="Q4" s="11">
        <v>5</v>
      </c>
      <c r="R4" s="11"/>
      <c r="S4" s="11"/>
      <c r="T4" s="11"/>
      <c r="U4" s="11"/>
      <c r="V4" s="11"/>
      <c r="W4" s="11"/>
    </row>
    <row r="5" spans="1:23" x14ac:dyDescent="0.25">
      <c r="A5" s="7">
        <v>1939</v>
      </c>
      <c r="B5" s="9">
        <v>1700</v>
      </c>
      <c r="C5" s="11"/>
      <c r="D5" s="11">
        <v>1950</v>
      </c>
      <c r="E5" s="28">
        <f>B9</f>
        <v>1214</v>
      </c>
      <c r="H5" s="11"/>
      <c r="I5" s="11"/>
      <c r="J5" s="11"/>
      <c r="K5" s="11"/>
      <c r="L5" s="11"/>
      <c r="M5" s="11"/>
      <c r="O5" s="11"/>
      <c r="P5" s="11">
        <v>1940</v>
      </c>
      <c r="Q5" s="11">
        <v>0</v>
      </c>
      <c r="R5" s="11"/>
      <c r="S5" s="11"/>
      <c r="T5" s="11"/>
      <c r="U5" s="11"/>
      <c r="V5" s="11"/>
      <c r="W5" s="11"/>
    </row>
    <row r="6" spans="1:23" x14ac:dyDescent="0.25">
      <c r="A6" s="7">
        <v>1939</v>
      </c>
      <c r="B6" s="8">
        <v>1210</v>
      </c>
      <c r="C6" s="11"/>
      <c r="D6" s="11">
        <v>1959</v>
      </c>
      <c r="E6" s="28">
        <f>B10</f>
        <v>1255</v>
      </c>
      <c r="H6" s="11"/>
      <c r="I6" s="11"/>
      <c r="J6" s="11"/>
      <c r="K6" s="11"/>
      <c r="L6" s="11"/>
      <c r="M6" s="11"/>
      <c r="O6" s="11"/>
      <c r="P6" s="11">
        <v>1941</v>
      </c>
      <c r="Q6" s="11">
        <v>0</v>
      </c>
      <c r="R6" s="11"/>
      <c r="S6" s="11"/>
      <c r="T6" s="11"/>
      <c r="U6" s="11"/>
      <c r="V6" s="11"/>
      <c r="W6" s="11"/>
    </row>
    <row r="7" spans="1:23" ht="15" customHeight="1" x14ac:dyDescent="0.25">
      <c r="A7" s="7">
        <v>1939</v>
      </c>
      <c r="B7" s="8">
        <v>1000</v>
      </c>
      <c r="C7" s="11"/>
      <c r="D7" s="11">
        <v>1978</v>
      </c>
      <c r="E7" s="28">
        <f>B11</f>
        <v>1114</v>
      </c>
      <c r="H7" s="11"/>
      <c r="I7" s="11"/>
      <c r="J7" s="11"/>
      <c r="K7" s="11"/>
      <c r="L7" s="11"/>
      <c r="M7" s="11"/>
      <c r="O7" s="11"/>
      <c r="P7" s="11">
        <v>1942</v>
      </c>
      <c r="Q7" s="11">
        <v>0</v>
      </c>
      <c r="R7" s="11"/>
      <c r="S7" s="11"/>
      <c r="T7" s="11"/>
      <c r="U7" s="11"/>
      <c r="V7" s="11"/>
      <c r="W7" s="11"/>
    </row>
    <row r="8" spans="1:23" ht="14.25" customHeight="1" x14ac:dyDescent="0.25">
      <c r="A8" s="7">
        <v>1939</v>
      </c>
      <c r="B8">
        <v>2668</v>
      </c>
      <c r="C8" s="11"/>
      <c r="D8" s="11">
        <v>1979</v>
      </c>
      <c r="E8" s="28">
        <f>B12</f>
        <v>3244</v>
      </c>
      <c r="H8" s="11"/>
      <c r="I8" s="11"/>
      <c r="J8" s="11"/>
      <c r="K8" s="11"/>
      <c r="L8" s="11"/>
      <c r="M8" s="11"/>
      <c r="O8" s="11"/>
      <c r="P8" s="11">
        <v>1943</v>
      </c>
      <c r="Q8" s="11">
        <v>0</v>
      </c>
      <c r="R8" s="11"/>
      <c r="S8" s="11"/>
      <c r="T8" s="11"/>
      <c r="U8" s="11"/>
      <c r="V8" s="11"/>
      <c r="W8" s="11"/>
    </row>
    <row r="9" spans="1:23" x14ac:dyDescent="0.25">
      <c r="A9" s="7">
        <v>1950</v>
      </c>
      <c r="B9" s="8">
        <v>1214</v>
      </c>
      <c r="C9" s="11"/>
      <c r="D9" s="11">
        <v>1983</v>
      </c>
      <c r="E9" s="28">
        <f>SUM(B13:B19)</f>
        <v>33096</v>
      </c>
      <c r="H9" s="11"/>
      <c r="I9" s="11"/>
      <c r="J9" s="11"/>
      <c r="K9" s="11"/>
      <c r="L9" s="11"/>
      <c r="M9" s="11"/>
      <c r="O9" s="11"/>
      <c r="P9" s="11">
        <v>1944</v>
      </c>
      <c r="Q9" s="11">
        <v>0</v>
      </c>
      <c r="R9" s="11"/>
      <c r="S9" s="11"/>
      <c r="T9" s="11"/>
      <c r="U9" s="11"/>
      <c r="V9" s="11"/>
      <c r="W9" s="11"/>
    </row>
    <row r="10" spans="1:23" x14ac:dyDescent="0.25">
      <c r="A10" s="7">
        <v>1959</v>
      </c>
      <c r="B10" s="8">
        <v>1255</v>
      </c>
      <c r="C10" s="11"/>
      <c r="D10" s="11">
        <v>1985</v>
      </c>
      <c r="E10" s="28">
        <f>SUM(B20:B21)</f>
        <v>3462</v>
      </c>
      <c r="H10" s="11"/>
      <c r="I10" s="11"/>
      <c r="J10" s="11"/>
      <c r="K10" s="11"/>
      <c r="L10" s="11"/>
      <c r="M10" s="11"/>
      <c r="O10" s="11"/>
      <c r="P10" s="11">
        <v>1945</v>
      </c>
      <c r="Q10" s="11">
        <v>0</v>
      </c>
      <c r="R10" s="11"/>
      <c r="S10" s="11"/>
      <c r="T10" s="11"/>
      <c r="U10" s="11"/>
      <c r="V10" s="11"/>
      <c r="W10" s="11"/>
    </row>
    <row r="11" spans="1:23" x14ac:dyDescent="0.25">
      <c r="A11" s="7">
        <v>1978</v>
      </c>
      <c r="B11" s="9">
        <v>1114</v>
      </c>
      <c r="C11" s="11"/>
      <c r="D11" s="11">
        <v>1994</v>
      </c>
      <c r="E11" s="28">
        <f>SUM(B22:B23)</f>
        <v>13300</v>
      </c>
      <c r="H11" s="11"/>
      <c r="I11" s="11"/>
      <c r="J11" s="11"/>
      <c r="K11" s="11"/>
      <c r="L11" s="11"/>
      <c r="M11" s="11"/>
      <c r="O11" s="11"/>
      <c r="P11" s="11">
        <v>1946</v>
      </c>
      <c r="Q11" s="11">
        <v>0</v>
      </c>
      <c r="R11" s="11"/>
      <c r="S11" s="11"/>
      <c r="T11" s="11"/>
      <c r="U11" s="11"/>
      <c r="V11" s="11"/>
      <c r="W11" s="11"/>
    </row>
    <row r="12" spans="1:23" x14ac:dyDescent="0.25">
      <c r="A12" s="7">
        <v>1979</v>
      </c>
      <c r="B12" s="9">
        <v>3244</v>
      </c>
      <c r="C12" s="11"/>
      <c r="D12" s="11">
        <v>2003</v>
      </c>
      <c r="E12" s="28">
        <f>SUM(B24:B26)</f>
        <v>13001</v>
      </c>
      <c r="H12" s="11"/>
      <c r="I12" s="11"/>
      <c r="J12" s="11"/>
      <c r="K12" s="11"/>
      <c r="L12" s="11"/>
      <c r="M12" s="11"/>
      <c r="O12" s="11"/>
      <c r="P12" s="11">
        <v>1947</v>
      </c>
      <c r="Q12" s="11">
        <v>0</v>
      </c>
      <c r="R12" s="11"/>
      <c r="S12" s="11"/>
      <c r="T12" s="11"/>
      <c r="U12" s="11"/>
      <c r="V12" s="11"/>
      <c r="W12" s="11"/>
    </row>
    <row r="13" spans="1:23" x14ac:dyDescent="0.25">
      <c r="A13" s="7">
        <v>1983</v>
      </c>
      <c r="B13" s="9">
        <v>1667</v>
      </c>
      <c r="C13" s="11"/>
      <c r="D13" s="11">
        <v>2006</v>
      </c>
      <c r="E13" s="28">
        <f>SUM(B27:B28)</f>
        <v>10661</v>
      </c>
      <c r="H13" s="11"/>
      <c r="I13" s="11"/>
      <c r="J13" s="11"/>
      <c r="K13" s="11"/>
      <c r="L13" s="11"/>
      <c r="M13" s="11"/>
      <c r="O13" s="11"/>
      <c r="P13" s="11">
        <v>1948</v>
      </c>
      <c r="Q13" s="11">
        <v>0</v>
      </c>
      <c r="R13" s="11"/>
      <c r="S13" s="11"/>
      <c r="T13" s="11"/>
      <c r="U13" s="11"/>
      <c r="V13" s="11"/>
      <c r="W13" s="11"/>
    </row>
    <row r="14" spans="1:23" x14ac:dyDescent="0.25">
      <c r="A14" s="7">
        <v>1983</v>
      </c>
      <c r="B14" s="9">
        <v>6457</v>
      </c>
      <c r="C14" s="11"/>
      <c r="D14" s="11">
        <v>2007</v>
      </c>
      <c r="E14" s="28">
        <f>B29</f>
        <v>2549</v>
      </c>
      <c r="H14" s="11"/>
      <c r="I14" s="11"/>
      <c r="J14" s="11"/>
      <c r="K14" s="11"/>
      <c r="L14" s="11"/>
      <c r="M14" s="11"/>
      <c r="O14" s="11"/>
      <c r="P14" s="11">
        <v>1949</v>
      </c>
      <c r="Q14" s="11">
        <v>0</v>
      </c>
      <c r="R14" s="11"/>
      <c r="S14" s="11"/>
      <c r="T14" s="11"/>
      <c r="U14" s="11"/>
      <c r="V14" s="11"/>
      <c r="W14" s="11"/>
    </row>
    <row r="15" spans="1:23" x14ac:dyDescent="0.25">
      <c r="A15" s="7">
        <v>1983</v>
      </c>
      <c r="B15" s="8">
        <v>2350</v>
      </c>
      <c r="C15" s="11"/>
      <c r="D15" s="11">
        <v>2009</v>
      </c>
      <c r="E15" s="28">
        <f>SUM(B30:B35)</f>
        <v>22579</v>
      </c>
      <c r="H15" s="11"/>
      <c r="I15" s="11"/>
      <c r="J15" s="11"/>
      <c r="K15" s="11"/>
      <c r="L15" s="11"/>
      <c r="M15" s="11"/>
      <c r="O15" s="11"/>
      <c r="P15" s="11">
        <v>1950</v>
      </c>
      <c r="Q15" s="11">
        <v>1</v>
      </c>
      <c r="R15" s="11"/>
      <c r="S15" s="11"/>
      <c r="T15" s="11"/>
      <c r="U15" s="11"/>
      <c r="V15" s="11"/>
      <c r="W15" s="11"/>
    </row>
    <row r="16" spans="1:23" x14ac:dyDescent="0.25">
      <c r="A16" s="7">
        <v>1983</v>
      </c>
      <c r="B16" s="8">
        <v>2600</v>
      </c>
      <c r="C16" s="11"/>
      <c r="D16" s="11">
        <v>2010</v>
      </c>
      <c r="E16" s="28">
        <f>SUM(B36:B37)</f>
        <v>2390</v>
      </c>
      <c r="H16" s="11"/>
      <c r="I16" s="11"/>
      <c r="J16" s="11"/>
      <c r="K16" s="11"/>
      <c r="L16" s="11"/>
      <c r="M16" s="11"/>
      <c r="O16" s="11"/>
      <c r="P16" s="11">
        <v>1951</v>
      </c>
      <c r="Q16" s="11">
        <v>0</v>
      </c>
      <c r="R16" s="11"/>
      <c r="S16" s="11"/>
      <c r="T16" s="11"/>
      <c r="U16" s="11"/>
      <c r="V16" s="11"/>
      <c r="W16" s="11"/>
    </row>
    <row r="17" spans="1:23" x14ac:dyDescent="0.25">
      <c r="A17" s="7">
        <v>1983</v>
      </c>
      <c r="B17" s="8">
        <v>2400</v>
      </c>
      <c r="C17" s="11"/>
      <c r="D17" s="11">
        <v>2013</v>
      </c>
      <c r="E17" s="28">
        <f>SUM(B38:B40)</f>
        <v>3918</v>
      </c>
      <c r="H17" s="11"/>
      <c r="I17" s="11"/>
      <c r="J17" s="11"/>
      <c r="K17" s="11"/>
      <c r="L17" s="11"/>
      <c r="M17" s="11"/>
      <c r="O17" s="11"/>
      <c r="P17" s="11">
        <v>1952</v>
      </c>
      <c r="Q17" s="11">
        <v>0</v>
      </c>
      <c r="R17" s="11"/>
      <c r="S17" s="11"/>
      <c r="T17" s="11"/>
      <c r="U17" s="11"/>
      <c r="V17" s="11"/>
      <c r="W17" s="11"/>
    </row>
    <row r="18" spans="1:23" x14ac:dyDescent="0.25">
      <c r="A18" s="7">
        <v>1983</v>
      </c>
      <c r="B18" s="8">
        <v>16000</v>
      </c>
      <c r="C18" s="11"/>
      <c r="D18" s="11">
        <v>2014</v>
      </c>
      <c r="E18" s="28">
        <f>SUM(B41:B43)</f>
        <v>7966</v>
      </c>
      <c r="H18" s="11"/>
      <c r="I18" s="11"/>
      <c r="J18" s="11"/>
      <c r="K18" s="11"/>
      <c r="L18" s="11"/>
      <c r="M18" s="11"/>
      <c r="O18" s="11"/>
      <c r="P18" s="11">
        <v>1953</v>
      </c>
      <c r="Q18" s="11">
        <v>0</v>
      </c>
      <c r="R18" s="11"/>
      <c r="S18" s="11"/>
      <c r="T18" s="11"/>
      <c r="U18" s="11"/>
      <c r="V18" s="11"/>
      <c r="W18" s="11"/>
    </row>
    <row r="19" spans="1:23" x14ac:dyDescent="0.25">
      <c r="A19" s="7">
        <v>1983</v>
      </c>
      <c r="B19" s="9">
        <v>1622</v>
      </c>
      <c r="C19" s="11"/>
      <c r="D19" s="11">
        <v>2015</v>
      </c>
      <c r="E19" s="28">
        <f>B44</f>
        <v>1279</v>
      </c>
      <c r="H19" s="11"/>
      <c r="I19" s="11"/>
      <c r="J19" s="11"/>
      <c r="K19" s="11"/>
      <c r="L19" s="11"/>
      <c r="M19" s="11"/>
      <c r="O19" s="11"/>
      <c r="P19" s="11">
        <v>1954</v>
      </c>
      <c r="Q19" s="11">
        <v>0</v>
      </c>
      <c r="R19" s="11"/>
      <c r="S19" s="11"/>
      <c r="T19" s="11"/>
      <c r="U19" s="11"/>
      <c r="V19" s="11"/>
      <c r="W19" s="11"/>
    </row>
    <row r="20" spans="1:23" x14ac:dyDescent="0.25">
      <c r="A20" s="7">
        <v>1985</v>
      </c>
      <c r="B20" s="9">
        <v>1023</v>
      </c>
      <c r="C20" s="11"/>
      <c r="D20" s="11">
        <v>2016</v>
      </c>
      <c r="E20" s="28">
        <f>B45</f>
        <v>3300</v>
      </c>
      <c r="F20" s="11"/>
      <c r="G20" s="11"/>
      <c r="H20" s="11"/>
      <c r="I20" s="11"/>
      <c r="J20" s="11"/>
      <c r="K20" s="11"/>
      <c r="L20" s="11"/>
      <c r="M20" s="11"/>
      <c r="O20" s="11"/>
      <c r="P20" s="11">
        <v>1955</v>
      </c>
      <c r="Q20" s="11">
        <v>0</v>
      </c>
      <c r="R20" s="11"/>
      <c r="S20" s="11"/>
      <c r="T20" s="11"/>
      <c r="U20" s="11"/>
      <c r="V20" s="11"/>
      <c r="W20" s="11"/>
    </row>
    <row r="21" spans="1:23" x14ac:dyDescent="0.25">
      <c r="A21" s="7">
        <v>1985</v>
      </c>
      <c r="B21" s="9">
        <v>2439</v>
      </c>
      <c r="C21" s="11"/>
      <c r="D21" s="11">
        <v>2019</v>
      </c>
      <c r="E21" s="30">
        <f>SUM(B46:B53)</f>
        <v>56737</v>
      </c>
      <c r="F21" s="11"/>
      <c r="G21" s="11"/>
      <c r="H21" s="11"/>
      <c r="I21" s="11"/>
      <c r="J21" s="11"/>
      <c r="K21" s="11"/>
      <c r="L21" s="11"/>
      <c r="M21" s="11"/>
      <c r="O21" s="11"/>
      <c r="P21" s="11">
        <v>1956</v>
      </c>
      <c r="Q21" s="11">
        <v>0</v>
      </c>
      <c r="R21" s="11"/>
      <c r="S21" s="11"/>
      <c r="T21" s="11"/>
      <c r="U21" s="11"/>
      <c r="V21" s="11"/>
      <c r="W21" s="11"/>
    </row>
    <row r="22" spans="1:23" x14ac:dyDescent="0.25">
      <c r="A22" s="7">
        <v>1994</v>
      </c>
      <c r="B22" s="8">
        <v>9600</v>
      </c>
      <c r="C22" s="11"/>
      <c r="D22" s="11">
        <v>2020</v>
      </c>
      <c r="E22" s="28">
        <f>SUM(B54:B60)</f>
        <v>90104</v>
      </c>
      <c r="F22" s="11"/>
      <c r="G22" s="11"/>
      <c r="H22" s="11"/>
      <c r="I22" s="11"/>
      <c r="J22" s="11"/>
      <c r="K22" s="11"/>
      <c r="L22" s="11"/>
      <c r="M22" s="11"/>
      <c r="O22" s="11"/>
      <c r="P22" s="11">
        <v>1957</v>
      </c>
      <c r="Q22" s="11">
        <v>0</v>
      </c>
      <c r="R22" s="11"/>
      <c r="S22" s="11"/>
      <c r="T22" s="11"/>
      <c r="U22" s="11"/>
      <c r="V22" s="11"/>
      <c r="W22" s="11"/>
    </row>
    <row r="23" spans="1:23" x14ac:dyDescent="0.25">
      <c r="A23" s="7">
        <v>1994</v>
      </c>
      <c r="B23" s="8">
        <v>3700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11"/>
      <c r="P23" s="11">
        <v>1958</v>
      </c>
      <c r="Q23" s="11">
        <v>0</v>
      </c>
      <c r="R23" s="11"/>
      <c r="S23" s="11"/>
      <c r="T23" s="11"/>
      <c r="U23" s="11"/>
      <c r="V23" s="11"/>
      <c r="W23" s="11"/>
    </row>
    <row r="24" spans="1:23" x14ac:dyDescent="0.25">
      <c r="A24" s="7">
        <v>2003</v>
      </c>
      <c r="B24" s="8">
        <v>10500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O24" s="11"/>
      <c r="P24" s="11">
        <v>1959</v>
      </c>
      <c r="Q24" s="11">
        <v>1</v>
      </c>
      <c r="R24" s="11"/>
      <c r="S24" s="11"/>
      <c r="T24" s="11"/>
      <c r="U24" s="11"/>
      <c r="V24" s="11"/>
      <c r="W24" s="11"/>
    </row>
    <row r="25" spans="1:23" x14ac:dyDescent="0.25">
      <c r="A25" s="7">
        <v>2003</v>
      </c>
      <c r="B25" s="8">
        <v>1251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O25" s="11"/>
      <c r="P25" s="11">
        <v>1960</v>
      </c>
      <c r="Q25" s="11">
        <v>0</v>
      </c>
      <c r="R25" s="11"/>
      <c r="S25" s="11"/>
      <c r="T25" s="11"/>
      <c r="U25" s="11"/>
      <c r="V25" s="11"/>
      <c r="W25" s="11"/>
    </row>
    <row r="26" spans="1:23" x14ac:dyDescent="0.25">
      <c r="A26" s="7">
        <v>2003</v>
      </c>
      <c r="B26" s="8">
        <v>1250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>
        <v>1961</v>
      </c>
      <c r="Q26" s="11">
        <v>0</v>
      </c>
      <c r="R26" s="11"/>
      <c r="S26" s="11"/>
      <c r="T26" s="11"/>
      <c r="U26" s="11"/>
      <c r="V26" s="11"/>
      <c r="W26" s="11"/>
    </row>
    <row r="27" spans="1:23" x14ac:dyDescent="0.25">
      <c r="A27" s="7">
        <v>2006</v>
      </c>
      <c r="B27" s="8">
        <v>9526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O27" s="11"/>
      <c r="P27" s="11">
        <v>1962</v>
      </c>
      <c r="Q27" s="11">
        <v>0</v>
      </c>
      <c r="R27" s="11"/>
      <c r="S27" s="11"/>
      <c r="T27" s="11"/>
      <c r="U27" s="11"/>
      <c r="V27" s="11"/>
      <c r="W27" s="11"/>
    </row>
    <row r="28" spans="1:23" x14ac:dyDescent="0.25">
      <c r="A28" s="7">
        <v>2006</v>
      </c>
      <c r="B28" s="8">
        <v>1135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O28" s="11"/>
      <c r="P28" s="11">
        <v>1963</v>
      </c>
      <c r="Q28" s="11">
        <v>0</v>
      </c>
      <c r="R28" s="11"/>
      <c r="S28" s="11"/>
      <c r="T28" s="11"/>
      <c r="U28" s="11"/>
      <c r="V28" s="11"/>
      <c r="W28" s="11"/>
    </row>
    <row r="29" spans="1:23" x14ac:dyDescent="0.25">
      <c r="A29" s="7">
        <v>2007</v>
      </c>
      <c r="B29" s="8">
        <v>2549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O29" s="11"/>
      <c r="P29" s="11">
        <v>1964</v>
      </c>
      <c r="Q29" s="11">
        <v>0</v>
      </c>
      <c r="R29" s="11"/>
      <c r="S29" s="11"/>
      <c r="T29" s="11"/>
      <c r="U29" s="11"/>
      <c r="V29" s="11"/>
      <c r="W29" s="11"/>
    </row>
    <row r="30" spans="1:23" x14ac:dyDescent="0.25">
      <c r="A30" s="7">
        <v>2009</v>
      </c>
      <c r="B30" s="8">
        <v>6000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O30" s="11"/>
      <c r="P30" s="11">
        <v>1965</v>
      </c>
      <c r="Q30" s="11">
        <v>0</v>
      </c>
      <c r="R30" s="11"/>
      <c r="S30" s="11"/>
      <c r="T30" s="11"/>
      <c r="U30" s="11"/>
      <c r="V30" s="11"/>
      <c r="W30" s="11"/>
    </row>
    <row r="31" spans="1:23" x14ac:dyDescent="0.25">
      <c r="A31" s="7">
        <v>2009</v>
      </c>
      <c r="B31" s="8">
        <v>3060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O31" s="11"/>
      <c r="P31" s="11">
        <v>1966</v>
      </c>
      <c r="Q31" s="11">
        <v>0</v>
      </c>
      <c r="R31" s="11"/>
      <c r="S31" s="11"/>
      <c r="T31" s="11"/>
      <c r="U31" s="11"/>
      <c r="V31" s="11"/>
      <c r="W31" s="11"/>
    </row>
    <row r="32" spans="1:23" x14ac:dyDescent="0.25">
      <c r="A32" s="7">
        <v>2009</v>
      </c>
      <c r="B32" s="8">
        <v>8126</v>
      </c>
      <c r="O32" s="11"/>
      <c r="P32" s="11">
        <v>1967</v>
      </c>
      <c r="Q32" s="11">
        <v>0</v>
      </c>
      <c r="R32" s="11"/>
      <c r="S32" s="11"/>
      <c r="T32" s="11"/>
      <c r="U32" s="11"/>
      <c r="V32" s="11"/>
      <c r="W32" s="11"/>
    </row>
    <row r="33" spans="1:23" x14ac:dyDescent="0.25">
      <c r="A33" s="7">
        <v>2009</v>
      </c>
      <c r="B33" s="8">
        <v>1850</v>
      </c>
      <c r="O33" s="11"/>
      <c r="P33" s="11">
        <v>1968</v>
      </c>
      <c r="Q33" s="11">
        <v>0</v>
      </c>
      <c r="R33" s="11"/>
      <c r="S33" s="11"/>
      <c r="T33" s="11"/>
      <c r="U33" s="11"/>
      <c r="V33" s="11"/>
      <c r="W33" s="11"/>
    </row>
    <row r="34" spans="1:23" x14ac:dyDescent="0.25">
      <c r="A34" s="7">
        <v>2009</v>
      </c>
      <c r="B34" s="8">
        <v>1524</v>
      </c>
      <c r="O34" s="11"/>
      <c r="P34" s="11">
        <v>1969</v>
      </c>
      <c r="Q34" s="11">
        <v>0</v>
      </c>
      <c r="R34" s="11"/>
      <c r="S34" s="11"/>
      <c r="T34" s="11"/>
      <c r="U34" s="11"/>
      <c r="V34" s="11"/>
      <c r="W34" s="11"/>
    </row>
    <row r="35" spans="1:23" x14ac:dyDescent="0.25">
      <c r="A35" s="7">
        <v>2009</v>
      </c>
      <c r="B35" s="8">
        <v>2019</v>
      </c>
      <c r="O35" s="11"/>
      <c r="P35" s="11">
        <v>1970</v>
      </c>
      <c r="Q35" s="11">
        <v>0</v>
      </c>
      <c r="R35" s="11"/>
      <c r="S35" s="11"/>
      <c r="T35" s="11"/>
      <c r="U35" s="11"/>
      <c r="V35" s="11"/>
      <c r="W35" s="11"/>
    </row>
    <row r="36" spans="1:23" x14ac:dyDescent="0.25">
      <c r="A36" s="7">
        <v>2010</v>
      </c>
      <c r="B36" s="8">
        <v>1250</v>
      </c>
      <c r="P36" s="11">
        <v>1971</v>
      </c>
      <c r="Q36" s="11">
        <v>0</v>
      </c>
    </row>
    <row r="37" spans="1:23" x14ac:dyDescent="0.25">
      <c r="A37" s="7">
        <v>2010</v>
      </c>
      <c r="B37" s="8">
        <v>1140</v>
      </c>
      <c r="P37" s="11">
        <v>1972</v>
      </c>
      <c r="Q37" s="11">
        <v>0</v>
      </c>
    </row>
    <row r="38" spans="1:23" x14ac:dyDescent="0.25">
      <c r="A38" s="7">
        <v>2013</v>
      </c>
      <c r="B38" s="8">
        <v>1178</v>
      </c>
      <c r="P38" s="11">
        <v>1973</v>
      </c>
      <c r="Q38" s="11">
        <v>0</v>
      </c>
    </row>
    <row r="39" spans="1:23" x14ac:dyDescent="0.25">
      <c r="A39" s="7">
        <v>2013</v>
      </c>
      <c r="B39" s="8">
        <v>1540</v>
      </c>
      <c r="P39" s="11">
        <v>1974</v>
      </c>
      <c r="Q39" s="11">
        <v>0</v>
      </c>
    </row>
    <row r="40" spans="1:23" x14ac:dyDescent="0.25">
      <c r="A40" s="7">
        <v>2013</v>
      </c>
      <c r="B40" s="8">
        <v>1200</v>
      </c>
      <c r="P40" s="11">
        <v>1975</v>
      </c>
      <c r="Q40" s="11">
        <v>0</v>
      </c>
    </row>
    <row r="41" spans="1:23" x14ac:dyDescent="0.25">
      <c r="A41" s="7">
        <v>2014</v>
      </c>
      <c r="B41" s="8">
        <v>4540</v>
      </c>
      <c r="P41" s="11">
        <v>1976</v>
      </c>
      <c r="Q41" s="11">
        <v>0</v>
      </c>
    </row>
    <row r="42" spans="1:23" x14ac:dyDescent="0.25">
      <c r="A42" s="7">
        <v>2014</v>
      </c>
      <c r="B42" s="8">
        <v>1793</v>
      </c>
      <c r="P42" s="11">
        <v>1977</v>
      </c>
      <c r="Q42" s="11">
        <v>0</v>
      </c>
    </row>
    <row r="43" spans="1:23" x14ac:dyDescent="0.25">
      <c r="A43" s="7">
        <v>2014</v>
      </c>
      <c r="B43" s="8">
        <v>1633</v>
      </c>
      <c r="P43" s="11">
        <v>1978</v>
      </c>
      <c r="Q43" s="11">
        <v>1</v>
      </c>
    </row>
    <row r="44" spans="1:23" x14ac:dyDescent="0.25">
      <c r="A44" s="7">
        <v>2015</v>
      </c>
      <c r="B44" s="8">
        <v>1279</v>
      </c>
      <c r="C44" s="11"/>
      <c r="D44" s="11"/>
      <c r="E44" s="11"/>
      <c r="F44" s="11"/>
      <c r="G44" s="11"/>
      <c r="P44" s="11">
        <v>1979</v>
      </c>
      <c r="Q44" s="11">
        <v>1</v>
      </c>
    </row>
    <row r="45" spans="1:23" x14ac:dyDescent="0.25">
      <c r="A45" s="7">
        <v>2016</v>
      </c>
      <c r="B45" s="8">
        <v>3300</v>
      </c>
      <c r="C45" s="11"/>
      <c r="D45" s="11"/>
      <c r="E45" s="11"/>
      <c r="F45" s="11"/>
      <c r="G45" s="11"/>
      <c r="P45" s="11">
        <v>1980</v>
      </c>
      <c r="Q45" s="11">
        <v>0</v>
      </c>
    </row>
    <row r="46" spans="1:23" x14ac:dyDescent="0.25">
      <c r="A46" s="7">
        <v>2019</v>
      </c>
      <c r="B46" s="8">
        <v>2091</v>
      </c>
      <c r="C46" s="11"/>
      <c r="D46" s="11"/>
      <c r="E46" s="11"/>
      <c r="F46" s="11"/>
      <c r="G46" s="11"/>
      <c r="P46" s="11">
        <v>1981</v>
      </c>
      <c r="Q46" s="11">
        <v>0</v>
      </c>
    </row>
    <row r="47" spans="1:23" x14ac:dyDescent="0.25">
      <c r="A47" s="7">
        <v>2019</v>
      </c>
      <c r="B47" s="25">
        <v>6242</v>
      </c>
      <c r="C47" s="11"/>
      <c r="D47" s="11"/>
      <c r="E47" s="11"/>
      <c r="F47" s="11"/>
      <c r="G47" s="11"/>
      <c r="P47" s="11">
        <v>1982</v>
      </c>
      <c r="Q47" s="11">
        <v>0</v>
      </c>
    </row>
    <row r="48" spans="1:23" x14ac:dyDescent="0.25">
      <c r="A48" s="7">
        <v>2019</v>
      </c>
      <c r="B48" s="25">
        <v>1755</v>
      </c>
      <c r="C48" s="11"/>
      <c r="D48" s="11"/>
      <c r="E48" s="11"/>
      <c r="F48" s="11"/>
      <c r="G48" s="11"/>
      <c r="P48" s="11">
        <v>1983</v>
      </c>
      <c r="Q48" s="11">
        <v>7</v>
      </c>
    </row>
    <row r="49" spans="1:17" x14ac:dyDescent="0.25">
      <c r="A49" s="7">
        <v>2019</v>
      </c>
      <c r="B49" s="25">
        <v>31425</v>
      </c>
      <c r="C49" s="11"/>
      <c r="D49" s="11"/>
      <c r="E49" s="11"/>
      <c r="F49" s="11"/>
      <c r="G49" s="11"/>
      <c r="P49" s="11">
        <v>1984</v>
      </c>
      <c r="Q49" s="11">
        <v>0</v>
      </c>
    </row>
    <row r="50" spans="1:17" x14ac:dyDescent="0.25">
      <c r="A50" s="7">
        <v>2019</v>
      </c>
      <c r="B50" s="8">
        <v>2645</v>
      </c>
      <c r="C50" s="11"/>
      <c r="D50" s="11"/>
      <c r="E50" s="11"/>
      <c r="F50" s="11"/>
      <c r="G50" s="11"/>
      <c r="P50" s="11">
        <v>1985</v>
      </c>
      <c r="Q50" s="11">
        <v>2</v>
      </c>
    </row>
    <row r="51" spans="1:17" x14ac:dyDescent="0.25">
      <c r="A51" s="7">
        <v>2019</v>
      </c>
      <c r="B51" s="25">
        <v>9151</v>
      </c>
      <c r="C51" s="11"/>
      <c r="D51" s="11"/>
      <c r="E51" s="11"/>
      <c r="F51" s="11"/>
      <c r="G51" s="11"/>
      <c r="P51" s="11">
        <v>1986</v>
      </c>
      <c r="Q51" s="11">
        <v>0</v>
      </c>
    </row>
    <row r="52" spans="1:17" x14ac:dyDescent="0.25">
      <c r="A52" s="7">
        <v>2019</v>
      </c>
      <c r="B52" s="8">
        <v>1375</v>
      </c>
      <c r="C52" s="11"/>
      <c r="D52" s="11"/>
      <c r="E52" s="11"/>
      <c r="F52" s="11"/>
      <c r="G52" s="11"/>
      <c r="P52" s="11">
        <v>1987</v>
      </c>
      <c r="Q52" s="11">
        <v>0</v>
      </c>
    </row>
    <row r="53" spans="1:17" x14ac:dyDescent="0.25">
      <c r="A53" s="24">
        <v>2019</v>
      </c>
      <c r="B53" s="25">
        <v>2053</v>
      </c>
      <c r="C53" s="11"/>
      <c r="D53" s="11"/>
      <c r="E53" s="11"/>
      <c r="F53" s="11"/>
      <c r="G53" s="11"/>
      <c r="P53" s="11">
        <v>1988</v>
      </c>
      <c r="Q53" s="11">
        <v>0</v>
      </c>
    </row>
    <row r="54" spans="1:17" x14ac:dyDescent="0.25">
      <c r="A54" s="7">
        <v>2020</v>
      </c>
      <c r="B54" s="8">
        <v>14676</v>
      </c>
      <c r="C54" s="11"/>
      <c r="D54" s="11"/>
      <c r="E54" s="11"/>
      <c r="F54" s="11"/>
      <c r="G54" s="11"/>
      <c r="P54" s="11">
        <v>1989</v>
      </c>
      <c r="Q54" s="11">
        <v>0</v>
      </c>
    </row>
    <row r="55" spans="1:17" x14ac:dyDescent="0.25">
      <c r="A55" s="7">
        <v>2020</v>
      </c>
      <c r="B55" s="8">
        <v>4454</v>
      </c>
      <c r="C55" s="11"/>
      <c r="D55" s="11"/>
      <c r="E55" s="11"/>
      <c r="F55" s="11"/>
      <c r="G55" s="11"/>
      <c r="P55" s="11">
        <v>1990</v>
      </c>
      <c r="Q55" s="11">
        <v>0</v>
      </c>
    </row>
    <row r="56" spans="1:17" x14ac:dyDescent="0.25">
      <c r="A56" s="7">
        <v>2020</v>
      </c>
      <c r="B56" s="25">
        <v>11217</v>
      </c>
      <c r="C56" s="11"/>
      <c r="D56" s="11"/>
      <c r="E56" s="11"/>
      <c r="F56" s="11"/>
      <c r="G56" s="11"/>
      <c r="P56" s="11">
        <v>1991</v>
      </c>
      <c r="Q56" s="11">
        <v>0</v>
      </c>
    </row>
    <row r="57" spans="1:17" x14ac:dyDescent="0.25">
      <c r="A57" s="7">
        <v>2020</v>
      </c>
      <c r="B57" s="25">
        <v>53035</v>
      </c>
      <c r="C57" s="11"/>
      <c r="D57" s="11"/>
      <c r="E57" s="11"/>
      <c r="F57" s="11"/>
      <c r="G57" s="11"/>
      <c r="P57" s="11">
        <v>1992</v>
      </c>
      <c r="Q57" s="11">
        <v>0</v>
      </c>
    </row>
    <row r="58" spans="1:17" x14ac:dyDescent="0.25">
      <c r="A58" s="7">
        <v>2020</v>
      </c>
      <c r="B58" s="25">
        <v>1750</v>
      </c>
      <c r="C58" s="11"/>
      <c r="D58" s="11"/>
      <c r="E58" s="11"/>
      <c r="F58" s="11"/>
      <c r="G58" s="11"/>
      <c r="P58" s="11">
        <v>1993</v>
      </c>
      <c r="Q58" s="11">
        <v>0</v>
      </c>
    </row>
    <row r="59" spans="1:17" x14ac:dyDescent="0.25">
      <c r="A59" s="24">
        <v>2020</v>
      </c>
      <c r="B59" s="25">
        <v>2160</v>
      </c>
      <c r="P59" s="11">
        <v>1994</v>
      </c>
      <c r="Q59" s="11">
        <v>2</v>
      </c>
    </row>
    <row r="60" spans="1:17" x14ac:dyDescent="0.25">
      <c r="A60" s="7">
        <v>2020</v>
      </c>
      <c r="B60" s="9">
        <v>2812</v>
      </c>
      <c r="P60" s="11">
        <v>1995</v>
      </c>
      <c r="Q60" s="11">
        <v>0</v>
      </c>
    </row>
    <row r="61" spans="1:17" x14ac:dyDescent="0.25">
      <c r="A61" t="s">
        <v>651</v>
      </c>
      <c r="B61">
        <f>COUNT(B4:B60)</f>
        <v>57</v>
      </c>
      <c r="P61" s="11">
        <v>1996</v>
      </c>
      <c r="Q61" s="11">
        <v>0</v>
      </c>
    </row>
    <row r="62" spans="1:17" x14ac:dyDescent="0.25">
      <c r="P62" s="11">
        <v>1997</v>
      </c>
      <c r="Q62" s="11">
        <v>0</v>
      </c>
    </row>
    <row r="63" spans="1:17" x14ac:dyDescent="0.25">
      <c r="P63" s="11">
        <v>1998</v>
      </c>
      <c r="Q63" s="11">
        <v>0</v>
      </c>
    </row>
    <row r="64" spans="1:17" x14ac:dyDescent="0.25">
      <c r="P64" s="11">
        <v>1999</v>
      </c>
      <c r="Q64" s="11">
        <v>0</v>
      </c>
    </row>
    <row r="65" spans="16:17" x14ac:dyDescent="0.25">
      <c r="P65" s="11">
        <v>2000</v>
      </c>
      <c r="Q65" s="11">
        <v>0</v>
      </c>
    </row>
    <row r="66" spans="16:17" x14ac:dyDescent="0.25">
      <c r="P66" s="11">
        <v>2001</v>
      </c>
      <c r="Q66" s="11">
        <v>0</v>
      </c>
    </row>
    <row r="67" spans="16:17" x14ac:dyDescent="0.25">
      <c r="P67" s="11">
        <v>2002</v>
      </c>
      <c r="Q67" s="11">
        <v>0</v>
      </c>
    </row>
    <row r="68" spans="16:17" x14ac:dyDescent="0.25">
      <c r="P68" s="11">
        <v>2003</v>
      </c>
      <c r="Q68" s="11">
        <v>3</v>
      </c>
    </row>
    <row r="69" spans="16:17" x14ac:dyDescent="0.25">
      <c r="P69" s="11">
        <v>2004</v>
      </c>
      <c r="Q69" s="11">
        <v>0</v>
      </c>
    </row>
    <row r="70" spans="16:17" x14ac:dyDescent="0.25">
      <c r="P70" s="11">
        <v>2005</v>
      </c>
      <c r="Q70" s="11">
        <v>0</v>
      </c>
    </row>
    <row r="71" spans="16:17" x14ac:dyDescent="0.25">
      <c r="P71" s="11">
        <v>2006</v>
      </c>
      <c r="Q71" s="11">
        <v>2</v>
      </c>
    </row>
    <row r="72" spans="16:17" x14ac:dyDescent="0.25">
      <c r="P72" s="11">
        <v>2007</v>
      </c>
      <c r="Q72" s="11">
        <v>1</v>
      </c>
    </row>
    <row r="73" spans="16:17" x14ac:dyDescent="0.25">
      <c r="P73" s="11">
        <v>2008</v>
      </c>
      <c r="Q73" s="11">
        <v>0</v>
      </c>
    </row>
    <row r="74" spans="16:17" x14ac:dyDescent="0.25">
      <c r="P74" s="11">
        <v>2009</v>
      </c>
      <c r="Q74" s="11">
        <v>6</v>
      </c>
    </row>
    <row r="75" spans="16:17" x14ac:dyDescent="0.25">
      <c r="P75" s="11">
        <v>2010</v>
      </c>
      <c r="Q75" s="11">
        <v>2</v>
      </c>
    </row>
    <row r="76" spans="16:17" x14ac:dyDescent="0.25">
      <c r="P76" s="11">
        <v>2011</v>
      </c>
      <c r="Q76" s="11">
        <v>0</v>
      </c>
    </row>
    <row r="77" spans="16:17" x14ac:dyDescent="0.25">
      <c r="P77" s="11">
        <v>2012</v>
      </c>
      <c r="Q77" s="11">
        <v>0</v>
      </c>
    </row>
    <row r="78" spans="16:17" x14ac:dyDescent="0.25">
      <c r="P78" s="11">
        <v>2013</v>
      </c>
      <c r="Q78" s="11">
        <v>3</v>
      </c>
    </row>
    <row r="79" spans="16:17" x14ac:dyDescent="0.25">
      <c r="P79" s="11">
        <v>2014</v>
      </c>
      <c r="Q79" s="11">
        <v>3</v>
      </c>
    </row>
    <row r="80" spans="16:17" x14ac:dyDescent="0.25">
      <c r="P80" s="11">
        <v>2015</v>
      </c>
      <c r="Q80" s="11">
        <v>1</v>
      </c>
    </row>
    <row r="81" spans="16:18" x14ac:dyDescent="0.25">
      <c r="P81" s="11">
        <v>2016</v>
      </c>
      <c r="Q81" s="11">
        <v>1</v>
      </c>
    </row>
    <row r="82" spans="16:18" x14ac:dyDescent="0.25">
      <c r="P82" s="11">
        <v>2017</v>
      </c>
      <c r="Q82" s="11">
        <v>0</v>
      </c>
    </row>
    <row r="83" spans="16:18" x14ac:dyDescent="0.25">
      <c r="P83" s="11">
        <v>2018</v>
      </c>
      <c r="Q83" s="11">
        <v>0</v>
      </c>
    </row>
    <row r="84" spans="16:18" x14ac:dyDescent="0.25">
      <c r="P84" s="11">
        <v>2019</v>
      </c>
      <c r="Q84" s="29">
        <v>8</v>
      </c>
      <c r="R84" s="11"/>
    </row>
    <row r="85" spans="16:18" x14ac:dyDescent="0.25">
      <c r="P85" s="11">
        <v>2020</v>
      </c>
      <c r="Q85" s="11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7A9D-7A8E-46FA-910D-6A306D58DC65}">
  <dimension ref="A1:B138"/>
  <sheetViews>
    <sheetView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31.7109375" customWidth="1"/>
    <col min="2" max="2" width="113" customWidth="1"/>
  </cols>
  <sheetData>
    <row r="1" spans="1:2" ht="15.75" x14ac:dyDescent="0.25">
      <c r="A1" s="10" t="s">
        <v>600</v>
      </c>
    </row>
    <row r="2" spans="1:2" x14ac:dyDescent="0.25">
      <c r="A2" s="11"/>
      <c r="B2" s="11"/>
    </row>
    <row r="3" spans="1:2" x14ac:dyDescent="0.25">
      <c r="A3" s="12" t="s">
        <v>142</v>
      </c>
      <c r="B3" s="12" t="s">
        <v>143</v>
      </c>
    </row>
    <row r="4" spans="1:2" x14ac:dyDescent="0.25">
      <c r="A4" s="11" t="s">
        <v>266</v>
      </c>
      <c r="B4" s="11" t="s">
        <v>647</v>
      </c>
    </row>
    <row r="5" spans="1:2" x14ac:dyDescent="0.25">
      <c r="A5" s="11" t="s">
        <v>646</v>
      </c>
      <c r="B5" s="11" t="s">
        <v>855</v>
      </c>
    </row>
    <row r="6" spans="1:2" s="31" customFormat="1" x14ac:dyDescent="0.25">
      <c r="A6" s="11" t="s">
        <v>853</v>
      </c>
      <c r="B6" s="11" t="s">
        <v>854</v>
      </c>
    </row>
    <row r="7" spans="1:2" x14ac:dyDescent="0.25">
      <c r="A7" s="11" t="s">
        <v>411</v>
      </c>
      <c r="B7" s="11" t="s">
        <v>648</v>
      </c>
    </row>
    <row r="8" spans="1:2" s="31" customFormat="1" x14ac:dyDescent="0.25">
      <c r="A8" s="11" t="s">
        <v>856</v>
      </c>
      <c r="B8" s="11" t="s">
        <v>858</v>
      </c>
    </row>
    <row r="9" spans="1:2" x14ac:dyDescent="0.25">
      <c r="A9" s="11" t="s">
        <v>595</v>
      </c>
      <c r="B9" s="11" t="s">
        <v>596</v>
      </c>
    </row>
    <row r="10" spans="1:2" x14ac:dyDescent="0.25">
      <c r="A10" s="11" t="s">
        <v>350</v>
      </c>
      <c r="B10" s="11" t="s">
        <v>351</v>
      </c>
    </row>
    <row r="11" spans="1:2" x14ac:dyDescent="0.25">
      <c r="A11" s="11" t="s">
        <v>427</v>
      </c>
      <c r="B11" s="11" t="s">
        <v>428</v>
      </c>
    </row>
    <row r="12" spans="1:2" x14ac:dyDescent="0.25">
      <c r="A12" s="13" t="s">
        <v>82</v>
      </c>
      <c r="B12" s="13" t="s">
        <v>132</v>
      </c>
    </row>
    <row r="13" spans="1:2" x14ac:dyDescent="0.25">
      <c r="A13" s="14" t="s">
        <v>118</v>
      </c>
      <c r="B13" s="13" t="s">
        <v>156</v>
      </c>
    </row>
    <row r="14" spans="1:2" x14ac:dyDescent="0.25">
      <c r="A14" s="14" t="s">
        <v>587</v>
      </c>
      <c r="B14" s="11" t="s">
        <v>588</v>
      </c>
    </row>
    <row r="15" spans="1:2" x14ac:dyDescent="0.25">
      <c r="A15" s="14" t="s">
        <v>605</v>
      </c>
      <c r="B15" s="13" t="s">
        <v>606</v>
      </c>
    </row>
    <row r="16" spans="1:2" x14ac:dyDescent="0.25">
      <c r="A16" s="14" t="s">
        <v>146</v>
      </c>
      <c r="B16" s="13" t="s">
        <v>147</v>
      </c>
    </row>
    <row r="17" spans="1:2" x14ac:dyDescent="0.25">
      <c r="A17" s="14" t="s">
        <v>153</v>
      </c>
      <c r="B17" s="13" t="s">
        <v>154</v>
      </c>
    </row>
    <row r="18" spans="1:2" x14ac:dyDescent="0.25">
      <c r="A18" s="14" t="s">
        <v>296</v>
      </c>
      <c r="B18" s="13" t="s">
        <v>297</v>
      </c>
    </row>
    <row r="19" spans="1:2" x14ac:dyDescent="0.25">
      <c r="A19" s="14" t="s">
        <v>355</v>
      </c>
      <c r="B19" s="13" t="s">
        <v>356</v>
      </c>
    </row>
    <row r="20" spans="1:2" x14ac:dyDescent="0.25">
      <c r="A20" s="14" t="s">
        <v>666</v>
      </c>
      <c r="B20" s="13" t="s">
        <v>667</v>
      </c>
    </row>
    <row r="21" spans="1:2" x14ac:dyDescent="0.25">
      <c r="A21" s="14" t="s">
        <v>540</v>
      </c>
      <c r="B21" s="13" t="s">
        <v>541</v>
      </c>
    </row>
    <row r="22" spans="1:2" x14ac:dyDescent="0.25">
      <c r="A22" s="13" t="s">
        <v>129</v>
      </c>
      <c r="B22" s="13" t="s">
        <v>133</v>
      </c>
    </row>
    <row r="23" spans="1:2" x14ac:dyDescent="0.25">
      <c r="A23" s="13" t="s">
        <v>83</v>
      </c>
      <c r="B23" s="13" t="s">
        <v>134</v>
      </c>
    </row>
    <row r="24" spans="1:2" x14ac:dyDescent="0.25">
      <c r="A24" s="13" t="s">
        <v>81</v>
      </c>
      <c r="B24" s="13" t="s">
        <v>135</v>
      </c>
    </row>
    <row r="25" spans="1:2" s="31" customFormat="1" x14ac:dyDescent="0.25">
      <c r="A25" s="33" t="s">
        <v>709</v>
      </c>
      <c r="B25" s="33" t="s">
        <v>710</v>
      </c>
    </row>
    <row r="26" spans="1:2" x14ac:dyDescent="0.25">
      <c r="A26" s="13" t="s">
        <v>186</v>
      </c>
      <c r="B26" s="13" t="s">
        <v>187</v>
      </c>
    </row>
    <row r="27" spans="1:2" x14ac:dyDescent="0.25">
      <c r="A27" s="13" t="s">
        <v>434</v>
      </c>
      <c r="B27" s="13" t="s">
        <v>325</v>
      </c>
    </row>
    <row r="28" spans="1:2" x14ac:dyDescent="0.25">
      <c r="A28" s="13" t="s">
        <v>84</v>
      </c>
      <c r="B28" s="13" t="s">
        <v>138</v>
      </c>
    </row>
    <row r="29" spans="1:2" x14ac:dyDescent="0.25">
      <c r="A29" s="13" t="s">
        <v>360</v>
      </c>
      <c r="B29" s="13" t="s">
        <v>361</v>
      </c>
    </row>
    <row r="30" spans="1:2" x14ac:dyDescent="0.25">
      <c r="A30" s="13" t="s">
        <v>387</v>
      </c>
      <c r="B30" s="15" t="s">
        <v>429</v>
      </c>
    </row>
    <row r="31" spans="1:2" x14ac:dyDescent="0.25">
      <c r="A31" s="13" t="s">
        <v>425</v>
      </c>
      <c r="B31" s="13" t="s">
        <v>426</v>
      </c>
    </row>
    <row r="32" spans="1:2" x14ac:dyDescent="0.25">
      <c r="A32" s="13" t="s">
        <v>126</v>
      </c>
      <c r="B32" s="13" t="s">
        <v>136</v>
      </c>
    </row>
    <row r="33" spans="1:2" x14ac:dyDescent="0.25">
      <c r="A33" s="13" t="s">
        <v>268</v>
      </c>
      <c r="B33" s="13" t="s">
        <v>267</v>
      </c>
    </row>
    <row r="34" spans="1:2" x14ac:dyDescent="0.25">
      <c r="A34" s="13" t="s">
        <v>269</v>
      </c>
      <c r="B34" s="13" t="s">
        <v>335</v>
      </c>
    </row>
    <row r="35" spans="1:2" x14ac:dyDescent="0.25">
      <c r="A35" s="13" t="s">
        <v>374</v>
      </c>
      <c r="B35" s="13" t="s">
        <v>668</v>
      </c>
    </row>
    <row r="36" spans="1:2" x14ac:dyDescent="0.25">
      <c r="A36" s="13" t="s">
        <v>375</v>
      </c>
      <c r="B36" s="13" t="s">
        <v>526</v>
      </c>
    </row>
    <row r="37" spans="1:2" x14ac:dyDescent="0.25">
      <c r="A37" s="13" t="s">
        <v>377</v>
      </c>
      <c r="B37" s="13" t="s">
        <v>527</v>
      </c>
    </row>
    <row r="38" spans="1:2" x14ac:dyDescent="0.25">
      <c r="A38" s="13" t="s">
        <v>182</v>
      </c>
      <c r="B38" s="13" t="s">
        <v>195</v>
      </c>
    </row>
    <row r="39" spans="1:2" x14ac:dyDescent="0.25">
      <c r="A39" s="13" t="s">
        <v>352</v>
      </c>
      <c r="B39" s="13" t="s">
        <v>669</v>
      </c>
    </row>
    <row r="40" spans="1:2" x14ac:dyDescent="0.25">
      <c r="A40" s="13" t="s">
        <v>354</v>
      </c>
      <c r="B40" s="13" t="s">
        <v>670</v>
      </c>
    </row>
    <row r="41" spans="1:2" x14ac:dyDescent="0.25">
      <c r="A41" s="13" t="s">
        <v>446</v>
      </c>
      <c r="B41" s="13" t="s">
        <v>671</v>
      </c>
    </row>
    <row r="42" spans="1:2" x14ac:dyDescent="0.25">
      <c r="A42" s="13" t="s">
        <v>194</v>
      </c>
      <c r="B42" s="13" t="s">
        <v>672</v>
      </c>
    </row>
    <row r="43" spans="1:2" x14ac:dyDescent="0.25">
      <c r="A43" s="13" t="s">
        <v>193</v>
      </c>
      <c r="B43" s="13" t="s">
        <v>673</v>
      </c>
    </row>
    <row r="44" spans="1:2" x14ac:dyDescent="0.25">
      <c r="A44" s="13" t="s">
        <v>496</v>
      </c>
      <c r="B44" s="13" t="s">
        <v>674</v>
      </c>
    </row>
    <row r="45" spans="1:2" x14ac:dyDescent="0.25">
      <c r="A45" s="13" t="s">
        <v>184</v>
      </c>
      <c r="B45" s="13" t="s">
        <v>675</v>
      </c>
    </row>
    <row r="46" spans="1:2" x14ac:dyDescent="0.25">
      <c r="A46" s="13" t="s">
        <v>331</v>
      </c>
      <c r="B46" s="13" t="s">
        <v>334</v>
      </c>
    </row>
    <row r="47" spans="1:2" x14ac:dyDescent="0.25">
      <c r="A47" s="13" t="s">
        <v>332</v>
      </c>
      <c r="B47" s="13" t="s">
        <v>676</v>
      </c>
    </row>
    <row r="48" spans="1:2" x14ac:dyDescent="0.25">
      <c r="A48" s="13" t="s">
        <v>333</v>
      </c>
      <c r="B48" s="13" t="s">
        <v>677</v>
      </c>
    </row>
    <row r="49" spans="1:2" x14ac:dyDescent="0.25">
      <c r="A49" s="13" t="s">
        <v>320</v>
      </c>
      <c r="B49" s="13" t="s">
        <v>678</v>
      </c>
    </row>
    <row r="50" spans="1:2" x14ac:dyDescent="0.25">
      <c r="A50" s="13" t="s">
        <v>321</v>
      </c>
      <c r="B50" s="13" t="s">
        <v>679</v>
      </c>
    </row>
    <row r="51" spans="1:2" x14ac:dyDescent="0.25">
      <c r="A51" s="13" t="s">
        <v>322</v>
      </c>
      <c r="B51" s="13" t="s">
        <v>680</v>
      </c>
    </row>
    <row r="52" spans="1:2" x14ac:dyDescent="0.25">
      <c r="A52" s="13" t="s">
        <v>315</v>
      </c>
      <c r="B52" s="13" t="s">
        <v>681</v>
      </c>
    </row>
    <row r="53" spans="1:2" x14ac:dyDescent="0.25">
      <c r="A53" s="13" t="s">
        <v>316</v>
      </c>
      <c r="B53" s="13" t="s">
        <v>682</v>
      </c>
    </row>
    <row r="54" spans="1:2" x14ac:dyDescent="0.25">
      <c r="A54" s="13" t="s">
        <v>340</v>
      </c>
      <c r="B54" s="13" t="s">
        <v>683</v>
      </c>
    </row>
    <row r="55" spans="1:2" x14ac:dyDescent="0.25">
      <c r="A55" s="13" t="s">
        <v>341</v>
      </c>
      <c r="B55" s="13" t="s">
        <v>684</v>
      </c>
    </row>
    <row r="56" spans="1:2" x14ac:dyDescent="0.25">
      <c r="A56" s="13" t="s">
        <v>342</v>
      </c>
      <c r="B56" s="13" t="s">
        <v>685</v>
      </c>
    </row>
    <row r="57" spans="1:2" x14ac:dyDescent="0.25">
      <c r="A57" s="13" t="s">
        <v>343</v>
      </c>
      <c r="B57" s="13" t="s">
        <v>686</v>
      </c>
    </row>
    <row r="58" spans="1:2" x14ac:dyDescent="0.25">
      <c r="A58" s="13" t="s">
        <v>292</v>
      </c>
      <c r="B58" s="13" t="s">
        <v>687</v>
      </c>
    </row>
    <row r="59" spans="1:2" x14ac:dyDescent="0.25">
      <c r="A59" s="13" t="s">
        <v>293</v>
      </c>
      <c r="B59" s="13" t="s">
        <v>688</v>
      </c>
    </row>
    <row r="60" spans="1:2" x14ac:dyDescent="0.25">
      <c r="A60" s="13" t="s">
        <v>301</v>
      </c>
      <c r="B60" s="13" t="s">
        <v>689</v>
      </c>
    </row>
    <row r="61" spans="1:2" x14ac:dyDescent="0.25">
      <c r="A61" s="13" t="s">
        <v>302</v>
      </c>
      <c r="B61" s="13" t="s">
        <v>690</v>
      </c>
    </row>
    <row r="62" spans="1:2" x14ac:dyDescent="0.25">
      <c r="A62" s="13" t="s">
        <v>303</v>
      </c>
      <c r="B62" s="13" t="s">
        <v>691</v>
      </c>
    </row>
    <row r="63" spans="1:2" x14ac:dyDescent="0.25">
      <c r="A63" s="13" t="s">
        <v>261</v>
      </c>
      <c r="B63" s="13" t="s">
        <v>692</v>
      </c>
    </row>
    <row r="64" spans="1:2" x14ac:dyDescent="0.25">
      <c r="A64" s="13" t="s">
        <v>262</v>
      </c>
      <c r="B64" s="13" t="s">
        <v>693</v>
      </c>
    </row>
    <row r="65" spans="1:2" x14ac:dyDescent="0.25">
      <c r="A65" s="13" t="s">
        <v>272</v>
      </c>
      <c r="B65" s="13" t="s">
        <v>694</v>
      </c>
    </row>
    <row r="66" spans="1:2" x14ac:dyDescent="0.25">
      <c r="A66" s="13" t="s">
        <v>326</v>
      </c>
      <c r="B66" s="13" t="s">
        <v>695</v>
      </c>
    </row>
    <row r="67" spans="1:2" x14ac:dyDescent="0.25">
      <c r="A67" s="13" t="s">
        <v>258</v>
      </c>
      <c r="B67" s="13" t="s">
        <v>696</v>
      </c>
    </row>
    <row r="68" spans="1:2" x14ac:dyDescent="0.25">
      <c r="A68" s="13" t="s">
        <v>247</v>
      </c>
      <c r="B68" s="13" t="s">
        <v>697</v>
      </c>
    </row>
    <row r="69" spans="1:2" x14ac:dyDescent="0.25">
      <c r="A69" s="13" t="s">
        <v>248</v>
      </c>
      <c r="B69" s="13" t="s">
        <v>698</v>
      </c>
    </row>
    <row r="70" spans="1:2" x14ac:dyDescent="0.25">
      <c r="A70" s="13" t="s">
        <v>199</v>
      </c>
      <c r="B70" s="13" t="s">
        <v>699</v>
      </c>
    </row>
    <row r="71" spans="1:2" x14ac:dyDescent="0.25">
      <c r="A71" s="13" t="s">
        <v>200</v>
      </c>
      <c r="B71" s="13" t="s">
        <v>700</v>
      </c>
    </row>
    <row r="72" spans="1:2" x14ac:dyDescent="0.25">
      <c r="A72" s="13" t="s">
        <v>201</v>
      </c>
      <c r="B72" s="13" t="s">
        <v>701</v>
      </c>
    </row>
    <row r="73" spans="1:2" x14ac:dyDescent="0.25">
      <c r="A73" s="13" t="s">
        <v>202</v>
      </c>
      <c r="B73" s="13" t="s">
        <v>702</v>
      </c>
    </row>
    <row r="74" spans="1:2" x14ac:dyDescent="0.25">
      <c r="A74" s="13" t="s">
        <v>254</v>
      </c>
      <c r="B74" s="13" t="s">
        <v>703</v>
      </c>
    </row>
    <row r="75" spans="1:2" x14ac:dyDescent="0.25">
      <c r="A75" s="14" t="s">
        <v>85</v>
      </c>
      <c r="B75" s="13" t="s">
        <v>372</v>
      </c>
    </row>
    <row r="76" spans="1:2" ht="26.25" x14ac:dyDescent="0.25">
      <c r="A76" s="13" t="s">
        <v>130</v>
      </c>
      <c r="B76" s="15" t="s">
        <v>137</v>
      </c>
    </row>
    <row r="77" spans="1:2" x14ac:dyDescent="0.25">
      <c r="A77" s="13" t="s">
        <v>309</v>
      </c>
      <c r="B77" s="15" t="s">
        <v>704</v>
      </c>
    </row>
    <row r="78" spans="1:2" x14ac:dyDescent="0.25">
      <c r="A78" s="13" t="s">
        <v>307</v>
      </c>
      <c r="B78" s="15" t="s">
        <v>308</v>
      </c>
    </row>
    <row r="79" spans="1:2" x14ac:dyDescent="0.25">
      <c r="A79" s="13" t="s">
        <v>437</v>
      </c>
      <c r="B79" s="15" t="s">
        <v>439</v>
      </c>
    </row>
    <row r="80" spans="1:2" ht="15" customHeight="1" x14ac:dyDescent="0.25">
      <c r="A80" s="14" t="s">
        <v>86</v>
      </c>
      <c r="B80" s="15" t="s">
        <v>155</v>
      </c>
    </row>
    <row r="81" spans="1:2" ht="15" customHeight="1" x14ac:dyDescent="0.25">
      <c r="A81" s="14" t="s">
        <v>441</v>
      </c>
      <c r="B81" s="15" t="s">
        <v>442</v>
      </c>
    </row>
    <row r="82" spans="1:2" ht="15" customHeight="1" x14ac:dyDescent="0.25">
      <c r="A82" s="13" t="s">
        <v>298</v>
      </c>
      <c r="B82" s="15" t="s">
        <v>299</v>
      </c>
    </row>
    <row r="83" spans="1:2" x14ac:dyDescent="0.25">
      <c r="A83" s="14" t="s">
        <v>88</v>
      </c>
      <c r="B83" s="13" t="s">
        <v>141</v>
      </c>
    </row>
    <row r="84" spans="1:2" x14ac:dyDescent="0.25">
      <c r="A84" s="14" t="s">
        <v>581</v>
      </c>
      <c r="B84" s="13" t="s">
        <v>602</v>
      </c>
    </row>
    <row r="85" spans="1:2" x14ac:dyDescent="0.25">
      <c r="A85" s="13" t="s">
        <v>318</v>
      </c>
      <c r="B85" s="13" t="s">
        <v>443</v>
      </c>
    </row>
    <row r="86" spans="1:2" x14ac:dyDescent="0.25">
      <c r="A86" s="7" t="s">
        <v>378</v>
      </c>
      <c r="B86" s="13" t="s">
        <v>379</v>
      </c>
    </row>
    <row r="87" spans="1:2" x14ac:dyDescent="0.25">
      <c r="A87" s="7" t="s">
        <v>628</v>
      </c>
      <c r="B87" s="13" t="s">
        <v>629</v>
      </c>
    </row>
    <row r="88" spans="1:2" x14ac:dyDescent="0.25">
      <c r="A88" s="7" t="s">
        <v>611</v>
      </c>
      <c r="B88" s="13" t="s">
        <v>612</v>
      </c>
    </row>
    <row r="89" spans="1:2" x14ac:dyDescent="0.25">
      <c r="A89" s="7" t="s">
        <v>584</v>
      </c>
      <c r="B89" s="13" t="s">
        <v>585</v>
      </c>
    </row>
    <row r="90" spans="1:2" x14ac:dyDescent="0.25">
      <c r="A90" s="7" t="s">
        <v>531</v>
      </c>
      <c r="B90" s="13" t="s">
        <v>532</v>
      </c>
    </row>
    <row r="91" spans="1:2" x14ac:dyDescent="0.25">
      <c r="A91" s="7" t="s">
        <v>635</v>
      </c>
      <c r="B91" s="13" t="s">
        <v>636</v>
      </c>
    </row>
    <row r="92" spans="1:2" x14ac:dyDescent="0.25">
      <c r="A92" s="7" t="s">
        <v>412</v>
      </c>
      <c r="B92" s="13" t="s">
        <v>413</v>
      </c>
    </row>
    <row r="93" spans="1:2" x14ac:dyDescent="0.25">
      <c r="A93" s="13" t="s">
        <v>567</v>
      </c>
      <c r="B93" s="13" t="s">
        <v>568</v>
      </c>
    </row>
    <row r="94" spans="1:2" x14ac:dyDescent="0.25">
      <c r="A94" s="14" t="s">
        <v>665</v>
      </c>
      <c r="B94" s="13" t="s">
        <v>664</v>
      </c>
    </row>
    <row r="95" spans="1:2" x14ac:dyDescent="0.25">
      <c r="A95" s="13" t="s">
        <v>87</v>
      </c>
      <c r="B95" s="13" t="s">
        <v>139</v>
      </c>
    </row>
    <row r="96" spans="1:2" x14ac:dyDescent="0.25">
      <c r="A96" s="14" t="s">
        <v>90</v>
      </c>
      <c r="B96" s="13" t="s">
        <v>144</v>
      </c>
    </row>
    <row r="97" spans="1:2" x14ac:dyDescent="0.25">
      <c r="A97" s="14" t="s">
        <v>366</v>
      </c>
      <c r="B97" s="13" t="s">
        <v>367</v>
      </c>
    </row>
    <row r="98" spans="1:2" x14ac:dyDescent="0.25">
      <c r="A98" s="14" t="s">
        <v>368</v>
      </c>
      <c r="B98" s="13" t="s">
        <v>369</v>
      </c>
    </row>
    <row r="99" spans="1:2" x14ac:dyDescent="0.25">
      <c r="A99" s="14" t="s">
        <v>458</v>
      </c>
      <c r="B99" s="13" t="s">
        <v>728</v>
      </c>
    </row>
    <row r="100" spans="1:2" x14ac:dyDescent="0.25">
      <c r="A100" s="14" t="s">
        <v>362</v>
      </c>
      <c r="B100" s="13" t="s">
        <v>183</v>
      </c>
    </row>
    <row r="101" spans="1:2" x14ac:dyDescent="0.25">
      <c r="A101" s="14" t="s">
        <v>578</v>
      </c>
      <c r="B101" s="13" t="s">
        <v>579</v>
      </c>
    </row>
    <row r="102" spans="1:2" x14ac:dyDescent="0.25">
      <c r="A102" s="14" t="s">
        <v>598</v>
      </c>
      <c r="B102" s="13" t="s">
        <v>599</v>
      </c>
    </row>
    <row r="103" spans="1:2" x14ac:dyDescent="0.25">
      <c r="A103" s="14" t="s">
        <v>119</v>
      </c>
      <c r="B103" s="13" t="s">
        <v>152</v>
      </c>
    </row>
    <row r="104" spans="1:2" x14ac:dyDescent="0.25">
      <c r="A104" s="14" t="s">
        <v>572</v>
      </c>
      <c r="B104" s="13" t="s">
        <v>621</v>
      </c>
    </row>
    <row r="105" spans="1:2" x14ac:dyDescent="0.25">
      <c r="A105" s="14" t="s">
        <v>417</v>
      </c>
      <c r="B105" s="13" t="s">
        <v>419</v>
      </c>
    </row>
    <row r="106" spans="1:2" x14ac:dyDescent="0.25">
      <c r="A106" s="14" t="s">
        <v>644</v>
      </c>
      <c r="B106" s="13" t="s">
        <v>645</v>
      </c>
    </row>
    <row r="107" spans="1:2" x14ac:dyDescent="0.25">
      <c r="A107" s="13" t="s">
        <v>518</v>
      </c>
      <c r="B107" s="13" t="s">
        <v>519</v>
      </c>
    </row>
    <row r="108" spans="1:2" s="31" customFormat="1" x14ac:dyDescent="0.25">
      <c r="A108" s="37" t="s">
        <v>860</v>
      </c>
      <c r="B108" s="37" t="s">
        <v>861</v>
      </c>
    </row>
    <row r="109" spans="1:2" x14ac:dyDescent="0.25">
      <c r="A109" s="14" t="s">
        <v>145</v>
      </c>
      <c r="B109" s="15" t="s">
        <v>148</v>
      </c>
    </row>
    <row r="110" spans="1:2" x14ac:dyDescent="0.25">
      <c r="A110" s="14" t="s">
        <v>638</v>
      </c>
      <c r="B110" s="15" t="s">
        <v>639</v>
      </c>
    </row>
    <row r="111" spans="1:2" ht="14.25" customHeight="1" x14ac:dyDescent="0.25">
      <c r="A111" s="14" t="s">
        <v>89</v>
      </c>
      <c r="B111" s="13" t="s">
        <v>140</v>
      </c>
    </row>
    <row r="112" spans="1:2" s="31" customFormat="1" ht="14.25" customHeight="1" x14ac:dyDescent="0.25">
      <c r="A112" s="57" t="s">
        <v>849</v>
      </c>
      <c r="B112" s="58" t="s">
        <v>850</v>
      </c>
    </row>
    <row r="113" spans="1:2" ht="14.25" customHeight="1" x14ac:dyDescent="0.25">
      <c r="A113" s="13" t="s">
        <v>158</v>
      </c>
      <c r="B113" s="13" t="s">
        <v>159</v>
      </c>
    </row>
    <row r="114" spans="1:2" ht="14.25" customHeight="1" x14ac:dyDescent="0.25">
      <c r="A114" s="13" t="s">
        <v>161</v>
      </c>
      <c r="B114" s="13" t="s">
        <v>162</v>
      </c>
    </row>
    <row r="115" spans="1:2" ht="14.25" customHeight="1" x14ac:dyDescent="0.25">
      <c r="A115" s="13" t="s">
        <v>164</v>
      </c>
      <c r="B115" s="13" t="s">
        <v>165</v>
      </c>
    </row>
    <row r="116" spans="1:2" ht="14.25" customHeight="1" x14ac:dyDescent="0.25">
      <c r="A116" s="13" t="s">
        <v>167</v>
      </c>
      <c r="B116" s="13" t="s">
        <v>168</v>
      </c>
    </row>
    <row r="117" spans="1:2" ht="14.25" customHeight="1" x14ac:dyDescent="0.25">
      <c r="A117" s="13" t="s">
        <v>166</v>
      </c>
      <c r="B117" s="13" t="s">
        <v>169</v>
      </c>
    </row>
    <row r="118" spans="1:2" ht="14.25" customHeight="1" x14ac:dyDescent="0.25">
      <c r="A118" s="13" t="s">
        <v>170</v>
      </c>
      <c r="B118" s="13" t="s">
        <v>173</v>
      </c>
    </row>
    <row r="119" spans="1:2" x14ac:dyDescent="0.25">
      <c r="A119" s="13" t="s">
        <v>123</v>
      </c>
      <c r="B119" s="13" t="s">
        <v>149</v>
      </c>
    </row>
    <row r="120" spans="1:2" x14ac:dyDescent="0.25">
      <c r="A120" s="13" t="s">
        <v>171</v>
      </c>
      <c r="B120" s="13" t="s">
        <v>172</v>
      </c>
    </row>
    <row r="121" spans="1:2" x14ac:dyDescent="0.25">
      <c r="A121" s="13" t="s">
        <v>174</v>
      </c>
      <c r="B121" s="13" t="s">
        <v>175</v>
      </c>
    </row>
    <row r="122" spans="1:2" x14ac:dyDescent="0.25">
      <c r="A122" s="13" t="s">
        <v>176</v>
      </c>
      <c r="B122" s="13" t="s">
        <v>177</v>
      </c>
    </row>
    <row r="123" spans="1:2" x14ac:dyDescent="0.25">
      <c r="A123" s="13" t="s">
        <v>120</v>
      </c>
      <c r="B123" s="13" t="s">
        <v>150</v>
      </c>
    </row>
    <row r="124" spans="1:2" x14ac:dyDescent="0.25">
      <c r="A124" s="13" t="s">
        <v>178</v>
      </c>
      <c r="B124" s="13" t="s">
        <v>179</v>
      </c>
    </row>
    <row r="125" spans="1:2" x14ac:dyDescent="0.25">
      <c r="A125" s="13" t="s">
        <v>121</v>
      </c>
      <c r="B125" s="13" t="s">
        <v>151</v>
      </c>
    </row>
    <row r="126" spans="1:2" x14ac:dyDescent="0.25">
      <c r="A126" s="13" t="s">
        <v>180</v>
      </c>
      <c r="B126" s="13" t="s">
        <v>181</v>
      </c>
    </row>
    <row r="127" spans="1:2" x14ac:dyDescent="0.25">
      <c r="A127" s="13" t="s">
        <v>386</v>
      </c>
      <c r="B127" s="13" t="s">
        <v>438</v>
      </c>
    </row>
    <row r="128" spans="1:2" x14ac:dyDescent="0.25">
      <c r="A128" s="13"/>
      <c r="B128" s="13"/>
    </row>
    <row r="129" spans="1:2" x14ac:dyDescent="0.25">
      <c r="A129" s="13"/>
      <c r="B129" s="13"/>
    </row>
    <row r="130" spans="1:2" x14ac:dyDescent="0.25">
      <c r="A130" s="16"/>
      <c r="B130" s="16"/>
    </row>
    <row r="131" spans="1:2" x14ac:dyDescent="0.25">
      <c r="A131" s="16"/>
      <c r="B131" s="16"/>
    </row>
    <row r="132" spans="1:2" x14ac:dyDescent="0.25">
      <c r="A132" s="16"/>
      <c r="B132" s="16"/>
    </row>
    <row r="133" spans="1:2" x14ac:dyDescent="0.25">
      <c r="A133" s="16"/>
      <c r="B133" s="16"/>
    </row>
    <row r="134" spans="1:2" x14ac:dyDescent="0.25">
      <c r="A134" s="16"/>
      <c r="B134" s="16"/>
    </row>
    <row r="135" spans="1:2" x14ac:dyDescent="0.25">
      <c r="A135" s="16"/>
      <c r="B135" s="16"/>
    </row>
    <row r="136" spans="1:2" x14ac:dyDescent="0.25">
      <c r="A136" s="16"/>
      <c r="B136" s="16"/>
    </row>
    <row r="137" spans="1:2" x14ac:dyDescent="0.25">
      <c r="A137" s="16"/>
      <c r="B137" s="16"/>
    </row>
    <row r="138" spans="1:2" x14ac:dyDescent="0.25">
      <c r="A138" s="16"/>
      <c r="B138" s="16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3EE7-F7C8-4949-8343-520DF5080971}">
  <dimension ref="A1:CH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3" sqref="A33"/>
    </sheetView>
  </sheetViews>
  <sheetFormatPr defaultRowHeight="15" x14ac:dyDescent="0.25"/>
  <cols>
    <col min="1" max="1" width="22" customWidth="1"/>
    <col min="2" max="82" width="7.5703125" customWidth="1"/>
  </cols>
  <sheetData>
    <row r="1" spans="1:86" x14ac:dyDescent="0.25">
      <c r="A1" s="12" t="s">
        <v>831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</row>
    <row r="2" spans="1:86" x14ac:dyDescent="0.25">
      <c r="A2" s="12" t="s">
        <v>738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</row>
    <row r="3" spans="1:86" x14ac:dyDescent="0.25">
      <c r="A3" s="49"/>
      <c r="B3" s="50" t="s">
        <v>739</v>
      </c>
      <c r="C3" s="50" t="s">
        <v>740</v>
      </c>
      <c r="D3" s="50" t="s">
        <v>741</v>
      </c>
      <c r="E3" s="50" t="s">
        <v>742</v>
      </c>
      <c r="F3" s="50" t="s">
        <v>743</v>
      </c>
      <c r="G3" s="50" t="s">
        <v>744</v>
      </c>
      <c r="H3" s="50" t="s">
        <v>745</v>
      </c>
      <c r="I3" s="50" t="s">
        <v>746</v>
      </c>
      <c r="J3" s="50" t="s">
        <v>747</v>
      </c>
      <c r="K3" s="50" t="s">
        <v>748</v>
      </c>
      <c r="L3" s="50" t="s">
        <v>749</v>
      </c>
      <c r="M3" s="50" t="s">
        <v>750</v>
      </c>
      <c r="N3" s="50" t="s">
        <v>751</v>
      </c>
      <c r="O3" s="50" t="s">
        <v>752</v>
      </c>
      <c r="P3" s="50" t="s">
        <v>753</v>
      </c>
      <c r="Q3" s="50" t="s">
        <v>754</v>
      </c>
      <c r="R3" s="50" t="s">
        <v>755</v>
      </c>
      <c r="S3" s="50" t="s">
        <v>756</v>
      </c>
      <c r="T3" s="50" t="s">
        <v>757</v>
      </c>
      <c r="U3" s="50" t="s">
        <v>758</v>
      </c>
      <c r="V3" s="50" t="s">
        <v>759</v>
      </c>
      <c r="W3" s="50" t="s">
        <v>760</v>
      </c>
      <c r="X3" s="50" t="s">
        <v>761</v>
      </c>
      <c r="Y3" s="50" t="s">
        <v>762</v>
      </c>
      <c r="Z3" s="50" t="s">
        <v>763</v>
      </c>
      <c r="AA3" s="50" t="s">
        <v>764</v>
      </c>
      <c r="AB3" s="50" t="s">
        <v>765</v>
      </c>
      <c r="AC3" s="50" t="s">
        <v>766</v>
      </c>
      <c r="AD3" s="50" t="s">
        <v>767</v>
      </c>
      <c r="AE3" s="50" t="s">
        <v>768</v>
      </c>
      <c r="AF3" s="50" t="s">
        <v>769</v>
      </c>
      <c r="AG3" s="50" t="s">
        <v>770</v>
      </c>
      <c r="AH3" s="50" t="s">
        <v>771</v>
      </c>
      <c r="AI3" s="50" t="s">
        <v>772</v>
      </c>
      <c r="AJ3" s="50" t="s">
        <v>773</v>
      </c>
      <c r="AK3" s="50" t="s">
        <v>774</v>
      </c>
      <c r="AL3" s="50" t="s">
        <v>775</v>
      </c>
      <c r="AM3" s="50" t="s">
        <v>776</v>
      </c>
      <c r="AN3" s="50" t="s">
        <v>777</v>
      </c>
      <c r="AO3" s="50" t="s">
        <v>778</v>
      </c>
      <c r="AP3" s="50" t="s">
        <v>779</v>
      </c>
      <c r="AQ3" s="50" t="s">
        <v>780</v>
      </c>
      <c r="AR3" s="50" t="s">
        <v>781</v>
      </c>
      <c r="AS3" s="50" t="s">
        <v>782</v>
      </c>
      <c r="AT3" s="50" t="s">
        <v>783</v>
      </c>
      <c r="AU3" s="50" t="s">
        <v>784</v>
      </c>
      <c r="AV3" s="50" t="s">
        <v>785</v>
      </c>
      <c r="AW3" s="50" t="s">
        <v>786</v>
      </c>
      <c r="AX3" s="50" t="s">
        <v>787</v>
      </c>
      <c r="AY3" s="50" t="s">
        <v>788</v>
      </c>
      <c r="AZ3" s="50" t="s">
        <v>789</v>
      </c>
      <c r="BA3" s="50" t="s">
        <v>790</v>
      </c>
      <c r="BB3" s="50" t="s">
        <v>791</v>
      </c>
      <c r="BC3" s="50" t="s">
        <v>792</v>
      </c>
      <c r="BD3" s="50" t="s">
        <v>793</v>
      </c>
      <c r="BE3" s="50" t="s">
        <v>794</v>
      </c>
      <c r="BF3" s="50" t="s">
        <v>795</v>
      </c>
      <c r="BG3" s="50" t="s">
        <v>796</v>
      </c>
      <c r="BH3" s="50" t="s">
        <v>797</v>
      </c>
      <c r="BI3" s="50" t="s">
        <v>798</v>
      </c>
      <c r="BJ3" s="50" t="s">
        <v>799</v>
      </c>
      <c r="BK3" s="50" t="s">
        <v>800</v>
      </c>
      <c r="BL3" s="50" t="s">
        <v>801</v>
      </c>
      <c r="BM3" s="50" t="s">
        <v>802</v>
      </c>
      <c r="BN3" s="50" t="s">
        <v>803</v>
      </c>
      <c r="BO3" s="50" t="s">
        <v>804</v>
      </c>
      <c r="BP3" s="50" t="s">
        <v>805</v>
      </c>
      <c r="BQ3" s="50" t="s">
        <v>806</v>
      </c>
      <c r="BR3" s="50" t="s">
        <v>807</v>
      </c>
      <c r="BS3" s="50" t="s">
        <v>808</v>
      </c>
      <c r="BT3" s="50" t="s">
        <v>809</v>
      </c>
      <c r="BU3" s="50" t="s">
        <v>810</v>
      </c>
      <c r="BV3" s="50" t="s">
        <v>811</v>
      </c>
      <c r="BW3" s="50" t="s">
        <v>812</v>
      </c>
      <c r="BX3" s="50" t="s">
        <v>813</v>
      </c>
      <c r="BY3" s="50" t="s">
        <v>814</v>
      </c>
      <c r="BZ3" s="50" t="s">
        <v>815</v>
      </c>
      <c r="CA3" s="50" t="s">
        <v>816</v>
      </c>
      <c r="CB3" s="50" t="s">
        <v>817</v>
      </c>
      <c r="CC3" s="50" t="s">
        <v>818</v>
      </c>
      <c r="CD3" s="50" t="s">
        <v>819</v>
      </c>
      <c r="CE3" s="11"/>
      <c r="CF3" s="11"/>
      <c r="CG3" s="11"/>
      <c r="CH3" s="11"/>
    </row>
    <row r="4" spans="1:86" x14ac:dyDescent="0.25">
      <c r="A4" s="12" t="s">
        <v>820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</row>
    <row r="5" spans="1:86" x14ac:dyDescent="0.25">
      <c r="A5" s="11" t="s">
        <v>821</v>
      </c>
      <c r="B5" s="51" t="s">
        <v>822</v>
      </c>
      <c r="C5" s="51">
        <v>0</v>
      </c>
      <c r="D5" s="51" t="s">
        <v>822</v>
      </c>
      <c r="E5" s="51" t="s">
        <v>822</v>
      </c>
      <c r="F5" s="51" t="s">
        <v>822</v>
      </c>
      <c r="G5" s="51" t="s">
        <v>822</v>
      </c>
      <c r="H5" s="51" t="s">
        <v>822</v>
      </c>
      <c r="I5" s="51" t="s">
        <v>822</v>
      </c>
      <c r="J5" s="51" t="s">
        <v>822</v>
      </c>
      <c r="K5" s="51">
        <v>0.2</v>
      </c>
      <c r="L5" s="51" t="s">
        <v>822</v>
      </c>
      <c r="M5" s="51" t="s">
        <v>822</v>
      </c>
      <c r="N5" s="51" t="s">
        <v>822</v>
      </c>
      <c r="O5" s="51">
        <v>0.4</v>
      </c>
      <c r="P5" s="51" t="s">
        <v>822</v>
      </c>
      <c r="Q5" s="51" t="s">
        <v>822</v>
      </c>
      <c r="R5" s="51" t="s">
        <v>822</v>
      </c>
      <c r="S5" s="51" t="s">
        <v>822</v>
      </c>
      <c r="T5" s="51">
        <v>0.5</v>
      </c>
      <c r="U5" s="51" t="s">
        <v>822</v>
      </c>
      <c r="V5" s="51" t="s">
        <v>822</v>
      </c>
      <c r="W5" s="51" t="s">
        <v>822</v>
      </c>
      <c r="X5" s="51" t="s">
        <v>822</v>
      </c>
      <c r="Y5" s="51">
        <v>0.5</v>
      </c>
      <c r="Z5" s="51">
        <v>0.5</v>
      </c>
      <c r="AA5" s="51">
        <v>0.5</v>
      </c>
      <c r="AB5" s="51">
        <v>0.5</v>
      </c>
      <c r="AC5" s="51">
        <v>0.5</v>
      </c>
      <c r="AD5" s="51">
        <v>6.5</v>
      </c>
      <c r="AE5" s="51">
        <v>6.5</v>
      </c>
      <c r="AF5" s="51" t="s">
        <v>822</v>
      </c>
      <c r="AG5" s="51">
        <v>11.2</v>
      </c>
      <c r="AH5" s="51">
        <v>13.1</v>
      </c>
      <c r="AI5" s="51">
        <v>14.4</v>
      </c>
      <c r="AJ5" s="51" t="s">
        <v>822</v>
      </c>
      <c r="AK5" s="51" t="s">
        <v>822</v>
      </c>
      <c r="AL5" s="51">
        <v>9.8000000000000007</v>
      </c>
      <c r="AM5" s="51">
        <v>14.2</v>
      </c>
      <c r="AN5" s="51">
        <v>15</v>
      </c>
      <c r="AO5" s="51">
        <v>15.5</v>
      </c>
      <c r="AP5" s="51">
        <v>17</v>
      </c>
      <c r="AQ5" s="51">
        <v>17.899999999999999</v>
      </c>
      <c r="AR5" s="51">
        <v>18.3</v>
      </c>
      <c r="AS5" s="51">
        <v>18.899999999999999</v>
      </c>
      <c r="AT5" s="51">
        <v>9.5</v>
      </c>
      <c r="AU5" s="51">
        <v>8.6999999999999993</v>
      </c>
      <c r="AV5" s="51">
        <v>8.6999999999999993</v>
      </c>
      <c r="AW5" s="51">
        <v>3.4</v>
      </c>
      <c r="AX5" s="51">
        <v>2</v>
      </c>
      <c r="AY5" s="51">
        <v>3.1</v>
      </c>
      <c r="AZ5" s="51">
        <v>3.1</v>
      </c>
      <c r="BA5" s="51">
        <v>3</v>
      </c>
      <c r="BB5" s="51">
        <v>28.1</v>
      </c>
      <c r="BC5" s="51">
        <v>28</v>
      </c>
      <c r="BD5" s="51">
        <v>28.6</v>
      </c>
      <c r="BE5" s="51">
        <v>28.6</v>
      </c>
      <c r="BF5" s="51">
        <v>28.7</v>
      </c>
      <c r="BG5" s="51">
        <v>32.6</v>
      </c>
      <c r="BH5" s="51">
        <v>30.1</v>
      </c>
      <c r="BI5" s="51">
        <v>33.299999999999997</v>
      </c>
      <c r="BJ5" s="51">
        <v>36.799999999999997</v>
      </c>
      <c r="BK5" s="51">
        <v>44.5</v>
      </c>
      <c r="BL5" s="51">
        <v>44.6</v>
      </c>
      <c r="BM5" s="51">
        <v>53.7</v>
      </c>
      <c r="BN5" s="51">
        <v>51.3</v>
      </c>
      <c r="BO5" s="51">
        <v>51</v>
      </c>
      <c r="BP5" s="51">
        <v>54.1</v>
      </c>
      <c r="BQ5" s="51">
        <v>55.2</v>
      </c>
      <c r="BR5" s="51">
        <v>62.6</v>
      </c>
      <c r="BS5" s="51">
        <v>70.599999999999994</v>
      </c>
      <c r="BT5" s="51">
        <v>81.7</v>
      </c>
      <c r="BU5" s="51">
        <v>92.5</v>
      </c>
      <c r="BV5" s="51">
        <v>93</v>
      </c>
      <c r="BW5" s="51">
        <v>93</v>
      </c>
      <c r="BX5" s="51">
        <v>93</v>
      </c>
      <c r="BY5" s="51">
        <v>93</v>
      </c>
      <c r="BZ5" s="51">
        <v>90.6</v>
      </c>
      <c r="CA5" s="51">
        <v>87.1</v>
      </c>
      <c r="CB5" s="51">
        <v>87.1</v>
      </c>
      <c r="CC5" s="51">
        <v>87.1</v>
      </c>
      <c r="CD5" s="51">
        <v>87.1</v>
      </c>
      <c r="CE5" s="11"/>
      <c r="CF5" s="11"/>
      <c r="CG5" s="11"/>
      <c r="CH5" s="11"/>
    </row>
    <row r="6" spans="1:86" x14ac:dyDescent="0.25">
      <c r="A6" s="11" t="s">
        <v>823</v>
      </c>
      <c r="B6" s="51" t="s">
        <v>822</v>
      </c>
      <c r="C6" s="51">
        <v>1</v>
      </c>
      <c r="D6" s="51" t="s">
        <v>822</v>
      </c>
      <c r="E6" s="51" t="s">
        <v>822</v>
      </c>
      <c r="F6" s="51" t="s">
        <v>822</v>
      </c>
      <c r="G6" s="51" t="s">
        <v>822</v>
      </c>
      <c r="H6" s="51" t="s">
        <v>822</v>
      </c>
      <c r="I6" s="51" t="s">
        <v>822</v>
      </c>
      <c r="J6" s="51" t="s">
        <v>822</v>
      </c>
      <c r="K6" s="51">
        <v>1.1000000000000001</v>
      </c>
      <c r="L6" s="51" t="s">
        <v>822</v>
      </c>
      <c r="M6" s="51" t="s">
        <v>822</v>
      </c>
      <c r="N6" s="51" t="s">
        <v>822</v>
      </c>
      <c r="O6" s="51">
        <v>1.2</v>
      </c>
      <c r="P6" s="51" t="s">
        <v>822</v>
      </c>
      <c r="Q6" s="51" t="s">
        <v>822</v>
      </c>
      <c r="R6" s="51" t="s">
        <v>822</v>
      </c>
      <c r="S6" s="51" t="s">
        <v>822</v>
      </c>
      <c r="T6" s="51">
        <v>1.3</v>
      </c>
      <c r="U6" s="51" t="s">
        <v>822</v>
      </c>
      <c r="V6" s="51" t="s">
        <v>822</v>
      </c>
      <c r="W6" s="51" t="s">
        <v>822</v>
      </c>
      <c r="X6" s="51" t="s">
        <v>822</v>
      </c>
      <c r="Y6" s="51">
        <v>1.5</v>
      </c>
      <c r="Z6" s="51">
        <v>1.7</v>
      </c>
      <c r="AA6" s="51">
        <v>2.9</v>
      </c>
      <c r="AB6" s="51">
        <v>4.3</v>
      </c>
      <c r="AC6" s="51">
        <v>4.5999999999999996</v>
      </c>
      <c r="AD6" s="51">
        <v>4.9000000000000004</v>
      </c>
      <c r="AE6" s="51">
        <v>4.0999999999999996</v>
      </c>
      <c r="AF6" s="51" t="s">
        <v>822</v>
      </c>
      <c r="AG6" s="51">
        <v>7</v>
      </c>
      <c r="AH6" s="51">
        <v>7.5</v>
      </c>
      <c r="AI6" s="51">
        <v>8.6999999999999993</v>
      </c>
      <c r="AJ6" s="51" t="s">
        <v>822</v>
      </c>
      <c r="AK6" s="51" t="s">
        <v>822</v>
      </c>
      <c r="AL6" s="51">
        <v>11.8</v>
      </c>
      <c r="AM6" s="51">
        <v>13</v>
      </c>
      <c r="AN6" s="51">
        <v>14.1</v>
      </c>
      <c r="AO6" s="51">
        <v>13.3</v>
      </c>
      <c r="AP6" s="51">
        <v>13.5</v>
      </c>
      <c r="AQ6" s="51">
        <v>12.9</v>
      </c>
      <c r="AR6" s="51">
        <v>12.9</v>
      </c>
      <c r="AS6" s="51">
        <v>13.5</v>
      </c>
      <c r="AT6" s="51">
        <v>13.5</v>
      </c>
      <c r="AU6" s="51">
        <v>13.8</v>
      </c>
      <c r="AV6" s="51">
        <v>13.8</v>
      </c>
      <c r="AW6" s="51">
        <v>14.1</v>
      </c>
      <c r="AX6" s="51">
        <v>14.1</v>
      </c>
      <c r="AY6" s="51">
        <v>13.9</v>
      </c>
      <c r="AZ6" s="51">
        <v>14.8</v>
      </c>
      <c r="BA6" s="51">
        <v>15.8</v>
      </c>
      <c r="BB6" s="51">
        <v>17.600000000000001</v>
      </c>
      <c r="BC6" s="51">
        <v>18.899999999999999</v>
      </c>
      <c r="BD6" s="51">
        <v>20.7</v>
      </c>
      <c r="BE6" s="51">
        <v>18.399999999999999</v>
      </c>
      <c r="BF6" s="51">
        <v>18.399999999999999</v>
      </c>
      <c r="BG6" s="51">
        <v>19.3</v>
      </c>
      <c r="BH6" s="51">
        <v>52.5</v>
      </c>
      <c r="BI6" s="51">
        <v>54</v>
      </c>
      <c r="BJ6" s="51">
        <v>57</v>
      </c>
      <c r="BK6" s="51">
        <v>65.400000000000006</v>
      </c>
      <c r="BL6" s="51">
        <v>101.5</v>
      </c>
      <c r="BM6" s="51">
        <v>128.9</v>
      </c>
      <c r="BN6" s="51">
        <v>142.6</v>
      </c>
      <c r="BO6" s="51">
        <v>154.69999999999999</v>
      </c>
      <c r="BP6" s="51">
        <v>168.5</v>
      </c>
      <c r="BQ6" s="51">
        <v>164.7</v>
      </c>
      <c r="BR6" s="51">
        <v>175.3</v>
      </c>
      <c r="BS6" s="51">
        <v>191</v>
      </c>
      <c r="BT6" s="51">
        <v>200.7</v>
      </c>
      <c r="BU6" s="51">
        <v>202.7</v>
      </c>
      <c r="BV6" s="51">
        <v>203</v>
      </c>
      <c r="BW6" s="51">
        <v>205.8</v>
      </c>
      <c r="BX6" s="51">
        <v>206.6</v>
      </c>
      <c r="BY6" s="51">
        <v>206.5</v>
      </c>
      <c r="BZ6" s="51">
        <v>206</v>
      </c>
      <c r="CA6" s="51">
        <v>199</v>
      </c>
      <c r="CB6" s="51">
        <v>199</v>
      </c>
      <c r="CC6" s="51">
        <v>197.5</v>
      </c>
      <c r="CD6" s="51">
        <v>196.3</v>
      </c>
      <c r="CE6" s="11"/>
      <c r="CF6" s="11"/>
      <c r="CG6" s="11"/>
      <c r="CH6" s="11"/>
    </row>
    <row r="7" spans="1:86" x14ac:dyDescent="0.25">
      <c r="A7" s="11" t="s">
        <v>37</v>
      </c>
      <c r="B7" s="51" t="s">
        <v>822</v>
      </c>
      <c r="C7" s="51">
        <v>0.9</v>
      </c>
      <c r="D7" s="51" t="s">
        <v>822</v>
      </c>
      <c r="E7" s="51" t="s">
        <v>822</v>
      </c>
      <c r="F7" s="51" t="s">
        <v>822</v>
      </c>
      <c r="G7" s="51" t="s">
        <v>822</v>
      </c>
      <c r="H7" s="51" t="s">
        <v>822</v>
      </c>
      <c r="I7" s="51" t="s">
        <v>822</v>
      </c>
      <c r="J7" s="51" t="s">
        <v>822</v>
      </c>
      <c r="K7" s="51">
        <v>1.2</v>
      </c>
      <c r="L7" s="51" t="s">
        <v>822</v>
      </c>
      <c r="M7" s="51" t="s">
        <v>822</v>
      </c>
      <c r="N7" s="51" t="s">
        <v>822</v>
      </c>
      <c r="O7" s="51">
        <v>1.1000000000000001</v>
      </c>
      <c r="P7" s="51" t="s">
        <v>822</v>
      </c>
      <c r="Q7" s="51" t="s">
        <v>822</v>
      </c>
      <c r="R7" s="51" t="s">
        <v>822</v>
      </c>
      <c r="S7" s="51" t="s">
        <v>822</v>
      </c>
      <c r="T7" s="51">
        <v>1.1000000000000001</v>
      </c>
      <c r="U7" s="51" t="s">
        <v>822</v>
      </c>
      <c r="V7" s="51" t="s">
        <v>822</v>
      </c>
      <c r="W7" s="51" t="s">
        <v>822</v>
      </c>
      <c r="X7" s="51" t="s">
        <v>822</v>
      </c>
      <c r="Y7" s="51">
        <v>1.3</v>
      </c>
      <c r="Z7" s="51">
        <v>1.3</v>
      </c>
      <c r="AA7" s="51">
        <v>1.5</v>
      </c>
      <c r="AB7" s="51">
        <v>1.6</v>
      </c>
      <c r="AC7" s="51">
        <v>1.5</v>
      </c>
      <c r="AD7" s="51">
        <v>2</v>
      </c>
      <c r="AE7" s="51">
        <v>2.8</v>
      </c>
      <c r="AF7" s="51" t="s">
        <v>822</v>
      </c>
      <c r="AG7" s="51">
        <v>2</v>
      </c>
      <c r="AH7" s="51">
        <v>2</v>
      </c>
      <c r="AI7" s="51">
        <v>2.9</v>
      </c>
      <c r="AJ7" s="51" t="s">
        <v>822</v>
      </c>
      <c r="AK7" s="51" t="s">
        <v>822</v>
      </c>
      <c r="AL7" s="51">
        <v>3</v>
      </c>
      <c r="AM7" s="51">
        <v>4.2</v>
      </c>
      <c r="AN7" s="51">
        <v>3.1</v>
      </c>
      <c r="AO7" s="51">
        <v>3.2</v>
      </c>
      <c r="AP7" s="51">
        <v>3.2</v>
      </c>
      <c r="AQ7" s="51">
        <v>3.4</v>
      </c>
      <c r="AR7" s="51">
        <v>3.4</v>
      </c>
      <c r="AS7" s="51">
        <v>3.4</v>
      </c>
      <c r="AT7" s="51">
        <v>3.4</v>
      </c>
      <c r="AU7" s="51">
        <v>3.2</v>
      </c>
      <c r="AV7" s="51">
        <v>3.3</v>
      </c>
      <c r="AW7" s="51">
        <v>1.6</v>
      </c>
      <c r="AX7" s="51">
        <v>1.8</v>
      </c>
      <c r="AY7" s="51">
        <v>1.8</v>
      </c>
      <c r="AZ7" s="51">
        <v>1.8</v>
      </c>
      <c r="BA7" s="51">
        <v>1.8</v>
      </c>
      <c r="BB7" s="51">
        <v>1.8</v>
      </c>
      <c r="BC7" s="51">
        <v>1.8</v>
      </c>
      <c r="BD7" s="51">
        <v>1.7</v>
      </c>
      <c r="BE7" s="51">
        <v>1.7</v>
      </c>
      <c r="BF7" s="51">
        <v>1.6</v>
      </c>
      <c r="BG7" s="51">
        <v>1.3</v>
      </c>
      <c r="BH7" s="51">
        <v>5.9</v>
      </c>
      <c r="BI7" s="51">
        <v>7.1</v>
      </c>
      <c r="BJ7" s="51">
        <v>9.1999999999999993</v>
      </c>
      <c r="BK7" s="51">
        <v>11.2</v>
      </c>
      <c r="BL7" s="51">
        <v>9.4</v>
      </c>
      <c r="BM7" s="51">
        <v>20.100000000000001</v>
      </c>
      <c r="BN7" s="51">
        <v>26</v>
      </c>
      <c r="BO7" s="51">
        <v>30.5</v>
      </c>
      <c r="BP7" s="51">
        <v>34.4</v>
      </c>
      <c r="BQ7" s="51">
        <v>37.5</v>
      </c>
      <c r="BR7" s="51">
        <v>42.8</v>
      </c>
      <c r="BS7" s="51">
        <v>49.4</v>
      </c>
      <c r="BT7" s="51">
        <v>59.3</v>
      </c>
      <c r="BU7" s="51">
        <v>63.6</v>
      </c>
      <c r="BV7" s="51">
        <v>39.799999999999997</v>
      </c>
      <c r="BW7" s="51">
        <v>40.9</v>
      </c>
      <c r="BX7" s="51">
        <v>41.4</v>
      </c>
      <c r="BY7" s="51">
        <v>41.5</v>
      </c>
      <c r="BZ7" s="51">
        <v>41.6</v>
      </c>
      <c r="CA7" s="51">
        <v>34.799999999999997</v>
      </c>
      <c r="CB7" s="51">
        <v>34.799999999999997</v>
      </c>
      <c r="CC7" s="51">
        <v>34.799999999999997</v>
      </c>
      <c r="CD7" s="51">
        <v>34.799999999999997</v>
      </c>
      <c r="CE7" s="11"/>
      <c r="CF7" s="11"/>
      <c r="CG7" s="11"/>
      <c r="CH7" s="11"/>
    </row>
    <row r="8" spans="1:86" x14ac:dyDescent="0.25">
      <c r="A8" s="11" t="s">
        <v>824</v>
      </c>
      <c r="B8" s="51" t="s">
        <v>822</v>
      </c>
      <c r="C8" s="51">
        <v>2</v>
      </c>
      <c r="D8" s="51" t="s">
        <v>822</v>
      </c>
      <c r="E8" s="51" t="s">
        <v>822</v>
      </c>
      <c r="F8" s="51" t="s">
        <v>822</v>
      </c>
      <c r="G8" s="51" t="s">
        <v>822</v>
      </c>
      <c r="H8" s="51" t="s">
        <v>822</v>
      </c>
      <c r="I8" s="51" t="s">
        <v>822</v>
      </c>
      <c r="J8" s="51" t="s">
        <v>822</v>
      </c>
      <c r="K8" s="51">
        <v>0.9</v>
      </c>
      <c r="L8" s="51" t="s">
        <v>822</v>
      </c>
      <c r="M8" s="51" t="s">
        <v>822</v>
      </c>
      <c r="N8" s="51" t="s">
        <v>822</v>
      </c>
      <c r="O8" s="51">
        <v>1.7</v>
      </c>
      <c r="P8" s="51" t="s">
        <v>822</v>
      </c>
      <c r="Q8" s="51" t="s">
        <v>822</v>
      </c>
      <c r="R8" s="51" t="s">
        <v>822</v>
      </c>
      <c r="S8" s="51" t="s">
        <v>822</v>
      </c>
      <c r="T8" s="51">
        <v>1.4</v>
      </c>
      <c r="U8" s="51" t="s">
        <v>822</v>
      </c>
      <c r="V8" s="51" t="s">
        <v>822</v>
      </c>
      <c r="W8" s="51" t="s">
        <v>822</v>
      </c>
      <c r="X8" s="51" t="s">
        <v>822</v>
      </c>
      <c r="Y8" s="51">
        <v>1.4</v>
      </c>
      <c r="Z8" s="51">
        <v>1.5</v>
      </c>
      <c r="AA8" s="51">
        <v>1.5</v>
      </c>
      <c r="AB8" s="51">
        <v>1.5</v>
      </c>
      <c r="AC8" s="51">
        <v>1.5</v>
      </c>
      <c r="AD8" s="51">
        <v>1.5</v>
      </c>
      <c r="AE8" s="51">
        <v>1.5</v>
      </c>
      <c r="AF8" s="51" t="s">
        <v>822</v>
      </c>
      <c r="AG8" s="51">
        <v>1.5</v>
      </c>
      <c r="AH8" s="51">
        <v>1.5</v>
      </c>
      <c r="AI8" s="51">
        <v>1.5</v>
      </c>
      <c r="AJ8" s="51" t="s">
        <v>822</v>
      </c>
      <c r="AK8" s="51" t="s">
        <v>822</v>
      </c>
      <c r="AL8" s="51">
        <v>1.4</v>
      </c>
      <c r="AM8" s="51">
        <v>1.1000000000000001</v>
      </c>
      <c r="AN8" s="51">
        <v>1.1000000000000001</v>
      </c>
      <c r="AO8" s="51">
        <v>0.9</v>
      </c>
      <c r="AP8" s="51">
        <v>0.9</v>
      </c>
      <c r="AQ8" s="51">
        <v>0.9</v>
      </c>
      <c r="AR8" s="51">
        <v>0.9</v>
      </c>
      <c r="AS8" s="51">
        <v>0.9</v>
      </c>
      <c r="AT8" s="51">
        <v>0.9</v>
      </c>
      <c r="AU8" s="51">
        <v>1.1000000000000001</v>
      </c>
      <c r="AV8" s="51">
        <v>1.2</v>
      </c>
      <c r="AW8" s="51">
        <v>1.2</v>
      </c>
      <c r="AX8" s="51">
        <v>1.2</v>
      </c>
      <c r="AY8" s="51">
        <v>1.2</v>
      </c>
      <c r="AZ8" s="51">
        <v>1.2</v>
      </c>
      <c r="BA8" s="51">
        <v>1.3</v>
      </c>
      <c r="BB8" s="51">
        <v>1.4</v>
      </c>
      <c r="BC8" s="51">
        <v>1.1000000000000001</v>
      </c>
      <c r="BD8" s="51">
        <v>1.2</v>
      </c>
      <c r="BE8" s="51">
        <v>1.5</v>
      </c>
      <c r="BF8" s="51">
        <v>1.6</v>
      </c>
      <c r="BG8" s="51">
        <v>1</v>
      </c>
      <c r="BH8" s="51">
        <v>8.6999999999999993</v>
      </c>
      <c r="BI8" s="51">
        <v>9.1999999999999993</v>
      </c>
      <c r="BJ8" s="51">
        <v>10.199999999999999</v>
      </c>
      <c r="BK8" s="51">
        <v>12.2</v>
      </c>
      <c r="BL8" s="51">
        <v>20.7</v>
      </c>
      <c r="BM8" s="51">
        <v>27.9</v>
      </c>
      <c r="BN8" s="51">
        <v>32.4</v>
      </c>
      <c r="BO8" s="51">
        <v>37.1</v>
      </c>
      <c r="BP8" s="51">
        <v>39.4</v>
      </c>
      <c r="BQ8" s="51">
        <v>42.3</v>
      </c>
      <c r="BR8" s="51">
        <v>47.9</v>
      </c>
      <c r="BS8" s="51">
        <v>55</v>
      </c>
      <c r="BT8" s="51">
        <v>58.4</v>
      </c>
      <c r="BU8" s="51">
        <v>58.7</v>
      </c>
      <c r="BV8" s="51">
        <v>59.7</v>
      </c>
      <c r="BW8" s="51">
        <v>59.7</v>
      </c>
      <c r="BX8" s="51">
        <v>59.7</v>
      </c>
      <c r="BY8" s="51">
        <v>59.7</v>
      </c>
      <c r="BZ8" s="51">
        <v>59.7</v>
      </c>
      <c r="CA8" s="51">
        <v>51.4</v>
      </c>
      <c r="CB8" s="51">
        <v>51.4</v>
      </c>
      <c r="CC8" s="51">
        <v>48.5</v>
      </c>
      <c r="CD8" s="51">
        <v>44.8</v>
      </c>
      <c r="CE8" s="11"/>
      <c r="CF8" s="11"/>
      <c r="CG8" s="11"/>
      <c r="CH8" s="11"/>
    </row>
    <row r="9" spans="1:86" x14ac:dyDescent="0.25">
      <c r="A9" s="11" t="s">
        <v>209</v>
      </c>
      <c r="B9" s="51" t="s">
        <v>822</v>
      </c>
      <c r="C9" s="51">
        <v>4.8</v>
      </c>
      <c r="D9" s="51" t="s">
        <v>822</v>
      </c>
      <c r="E9" s="51" t="s">
        <v>822</v>
      </c>
      <c r="F9" s="51" t="s">
        <v>822</v>
      </c>
      <c r="G9" s="51" t="s">
        <v>822</v>
      </c>
      <c r="H9" s="51" t="s">
        <v>822</v>
      </c>
      <c r="I9" s="51" t="s">
        <v>822</v>
      </c>
      <c r="J9" s="51" t="s">
        <v>822</v>
      </c>
      <c r="K9" s="51">
        <v>6.9</v>
      </c>
      <c r="L9" s="51" t="s">
        <v>822</v>
      </c>
      <c r="M9" s="51" t="s">
        <v>822</v>
      </c>
      <c r="N9" s="51" t="s">
        <v>822</v>
      </c>
      <c r="O9" s="51">
        <v>7.4</v>
      </c>
      <c r="P9" s="51" t="s">
        <v>822</v>
      </c>
      <c r="Q9" s="51" t="s">
        <v>822</v>
      </c>
      <c r="R9" s="51" t="s">
        <v>822</v>
      </c>
      <c r="S9" s="51" t="s">
        <v>822</v>
      </c>
      <c r="T9" s="51">
        <v>7.5</v>
      </c>
      <c r="U9" s="51" t="s">
        <v>822</v>
      </c>
      <c r="V9" s="51" t="s">
        <v>822</v>
      </c>
      <c r="W9" s="51" t="s">
        <v>822</v>
      </c>
      <c r="X9" s="51" t="s">
        <v>822</v>
      </c>
      <c r="Y9" s="51">
        <v>7.7</v>
      </c>
      <c r="Z9" s="51">
        <v>7.7</v>
      </c>
      <c r="AA9" s="51">
        <v>7.7</v>
      </c>
      <c r="AB9" s="51">
        <v>7.7</v>
      </c>
      <c r="AC9" s="51">
        <v>7.7</v>
      </c>
      <c r="AD9" s="51">
        <v>7.6</v>
      </c>
      <c r="AE9" s="51">
        <v>7.7</v>
      </c>
      <c r="AF9" s="51" t="s">
        <v>822</v>
      </c>
      <c r="AG9" s="51">
        <v>7.7</v>
      </c>
      <c r="AH9" s="51">
        <v>7.7</v>
      </c>
      <c r="AI9" s="51">
        <v>7.7</v>
      </c>
      <c r="AJ9" s="51" t="s">
        <v>822</v>
      </c>
      <c r="AK9" s="51" t="s">
        <v>822</v>
      </c>
      <c r="AL9" s="51">
        <v>7.8</v>
      </c>
      <c r="AM9" s="51">
        <v>0</v>
      </c>
      <c r="AN9" s="51">
        <v>0</v>
      </c>
      <c r="AO9" s="51">
        <v>8.3000000000000007</v>
      </c>
      <c r="AP9" s="51">
        <v>8.3000000000000007</v>
      </c>
      <c r="AQ9" s="51">
        <v>8.3000000000000007</v>
      </c>
      <c r="AR9" s="51">
        <v>8.3000000000000007</v>
      </c>
      <c r="AS9" s="51">
        <v>8.3000000000000007</v>
      </c>
      <c r="AT9" s="51">
        <v>8.4</v>
      </c>
      <c r="AU9" s="51">
        <v>8.4</v>
      </c>
      <c r="AV9" s="51">
        <v>8.6999999999999993</v>
      </c>
      <c r="AW9" s="51">
        <v>8.9</v>
      </c>
      <c r="AX9" s="51">
        <v>9.1999999999999993</v>
      </c>
      <c r="AY9" s="51">
        <v>9.5</v>
      </c>
      <c r="AZ9" s="51">
        <v>10.4</v>
      </c>
      <c r="BA9" s="51">
        <v>13.5</v>
      </c>
      <c r="BB9" s="51">
        <v>19</v>
      </c>
      <c r="BC9" s="51">
        <v>21.4</v>
      </c>
      <c r="BD9" s="51">
        <v>23.8</v>
      </c>
      <c r="BE9" s="51">
        <v>29.7</v>
      </c>
      <c r="BF9" s="51">
        <v>39.200000000000003</v>
      </c>
      <c r="BG9" s="51">
        <v>42</v>
      </c>
      <c r="BH9" s="51">
        <v>87</v>
      </c>
      <c r="BI9" s="51">
        <v>107.2</v>
      </c>
      <c r="BJ9" s="51">
        <v>129.4</v>
      </c>
      <c r="BK9" s="51">
        <v>152.80000000000001</v>
      </c>
      <c r="BL9" s="51">
        <v>215</v>
      </c>
      <c r="BM9" s="51">
        <v>234.7</v>
      </c>
      <c r="BN9" s="51">
        <v>247.5</v>
      </c>
      <c r="BO9" s="51">
        <v>251.5</v>
      </c>
      <c r="BP9" s="51">
        <v>259.39999999999998</v>
      </c>
      <c r="BQ9" s="51">
        <v>270.8</v>
      </c>
      <c r="BR9" s="51">
        <v>281.3</v>
      </c>
      <c r="BS9" s="51">
        <v>294.7</v>
      </c>
      <c r="BT9" s="51">
        <v>305</v>
      </c>
      <c r="BU9" s="51">
        <v>311.8</v>
      </c>
      <c r="BV9" s="51">
        <v>307.39999999999998</v>
      </c>
      <c r="BW9" s="51">
        <v>306.7</v>
      </c>
      <c r="BX9" s="51">
        <v>301</v>
      </c>
      <c r="BY9" s="51">
        <v>298.89999999999998</v>
      </c>
      <c r="BZ9" s="51">
        <v>287.3</v>
      </c>
      <c r="CA9" s="51">
        <v>276.39999999999998</v>
      </c>
      <c r="CB9" s="51">
        <v>276.39999999999998</v>
      </c>
      <c r="CC9" s="51">
        <v>260.89999999999998</v>
      </c>
      <c r="CD9" s="51">
        <v>253.5</v>
      </c>
      <c r="CE9" s="11"/>
      <c r="CF9" s="11"/>
      <c r="CG9" s="11"/>
      <c r="CH9" s="11"/>
    </row>
    <row r="10" spans="1:86" x14ac:dyDescent="0.25">
      <c r="A10" s="11" t="s">
        <v>231</v>
      </c>
      <c r="B10" s="51" t="s">
        <v>822</v>
      </c>
      <c r="C10" s="51">
        <v>0</v>
      </c>
      <c r="D10" s="51" t="s">
        <v>822</v>
      </c>
      <c r="E10" s="51" t="s">
        <v>822</v>
      </c>
      <c r="F10" s="51" t="s">
        <v>822</v>
      </c>
      <c r="G10" s="51" t="s">
        <v>822</v>
      </c>
      <c r="H10" s="51" t="s">
        <v>822</v>
      </c>
      <c r="I10" s="51" t="s">
        <v>822</v>
      </c>
      <c r="J10" s="51" t="s">
        <v>822</v>
      </c>
      <c r="K10" s="51">
        <v>0</v>
      </c>
      <c r="L10" s="51" t="s">
        <v>822</v>
      </c>
      <c r="M10" s="51" t="s">
        <v>822</v>
      </c>
      <c r="N10" s="51" t="s">
        <v>822</v>
      </c>
      <c r="O10" s="51">
        <v>0.1</v>
      </c>
      <c r="P10" s="51" t="s">
        <v>822</v>
      </c>
      <c r="Q10" s="51" t="s">
        <v>822</v>
      </c>
      <c r="R10" s="51" t="s">
        <v>822</v>
      </c>
      <c r="S10" s="51" t="s">
        <v>822</v>
      </c>
      <c r="T10" s="51">
        <v>0.1</v>
      </c>
      <c r="U10" s="51" t="s">
        <v>822</v>
      </c>
      <c r="V10" s="51" t="s">
        <v>822</v>
      </c>
      <c r="W10" s="51" t="s">
        <v>822</v>
      </c>
      <c r="X10" s="51" t="s">
        <v>822</v>
      </c>
      <c r="Y10" s="51">
        <v>0.2</v>
      </c>
      <c r="Z10" s="51">
        <v>0.3</v>
      </c>
      <c r="AA10" s="51">
        <v>0.3</v>
      </c>
      <c r="AB10" s="51">
        <v>0.3</v>
      </c>
      <c r="AC10" s="51">
        <v>0.4</v>
      </c>
      <c r="AD10" s="51">
        <v>0.4</v>
      </c>
      <c r="AE10" s="51">
        <v>0.4</v>
      </c>
      <c r="AF10" s="51" t="s">
        <v>822</v>
      </c>
      <c r="AG10" s="51">
        <v>0.4</v>
      </c>
      <c r="AH10" s="51">
        <v>0.4</v>
      </c>
      <c r="AI10" s="51">
        <v>0.4</v>
      </c>
      <c r="AJ10" s="51" t="s">
        <v>822</v>
      </c>
      <c r="AK10" s="51" t="s">
        <v>822</v>
      </c>
      <c r="AL10" s="51">
        <v>0.1</v>
      </c>
      <c r="AM10" s="51">
        <v>0.9</v>
      </c>
      <c r="AN10" s="51">
        <v>1.1000000000000001</v>
      </c>
      <c r="AO10" s="51">
        <v>0.8</v>
      </c>
      <c r="AP10" s="51">
        <v>1.2</v>
      </c>
      <c r="AQ10" s="51">
        <v>2.4</v>
      </c>
      <c r="AR10" s="51">
        <v>4</v>
      </c>
      <c r="AS10" s="51">
        <v>5.3</v>
      </c>
      <c r="AT10" s="51">
        <v>6.6</v>
      </c>
      <c r="AU10" s="51">
        <v>7.7</v>
      </c>
      <c r="AV10" s="51">
        <v>9.6</v>
      </c>
      <c r="AW10" s="51">
        <v>12.1</v>
      </c>
      <c r="AX10" s="51">
        <v>12.4</v>
      </c>
      <c r="AY10" s="51">
        <v>17.899999999999999</v>
      </c>
      <c r="AZ10" s="51">
        <v>20.8</v>
      </c>
      <c r="BA10" s="51">
        <v>24.7</v>
      </c>
      <c r="BB10" s="51">
        <v>28.6</v>
      </c>
      <c r="BC10" s="51">
        <v>35.299999999999997</v>
      </c>
      <c r="BD10" s="51">
        <v>40.9</v>
      </c>
      <c r="BE10" s="51">
        <v>47.9</v>
      </c>
      <c r="BF10" s="51">
        <v>54.9</v>
      </c>
      <c r="BG10" s="51">
        <v>62</v>
      </c>
      <c r="BH10" s="51">
        <v>75.8</v>
      </c>
      <c r="BI10" s="51">
        <v>83.9</v>
      </c>
      <c r="BJ10" s="51">
        <v>91.4</v>
      </c>
      <c r="BK10" s="51">
        <v>101.8</v>
      </c>
      <c r="BL10" s="51">
        <v>109.6</v>
      </c>
      <c r="BM10" s="51">
        <v>119.9</v>
      </c>
      <c r="BN10" s="51">
        <v>135.30000000000001</v>
      </c>
      <c r="BO10" s="51">
        <v>146.6</v>
      </c>
      <c r="BP10" s="51">
        <v>151.30000000000001</v>
      </c>
      <c r="BQ10" s="51">
        <v>155.5</v>
      </c>
      <c r="BR10" s="51">
        <v>174</v>
      </c>
      <c r="BS10" s="51">
        <v>199.1</v>
      </c>
      <c r="BT10" s="51">
        <v>217.1</v>
      </c>
      <c r="BU10" s="51">
        <v>232</v>
      </c>
      <c r="BV10" s="51">
        <v>234.4</v>
      </c>
      <c r="BW10" s="51">
        <v>235.6</v>
      </c>
      <c r="BX10" s="51">
        <v>235.6</v>
      </c>
      <c r="BY10" s="51">
        <v>235.6</v>
      </c>
      <c r="BZ10" s="51">
        <v>235.6</v>
      </c>
      <c r="CA10" s="51">
        <v>233.9</v>
      </c>
      <c r="CB10" s="51">
        <v>233.9</v>
      </c>
      <c r="CC10" s="51">
        <v>233.9</v>
      </c>
      <c r="CD10" s="51">
        <v>233.9</v>
      </c>
      <c r="CE10" s="11"/>
      <c r="CF10" s="11"/>
      <c r="CG10" s="11"/>
      <c r="CH10" s="11"/>
    </row>
    <row r="11" spans="1:86" x14ac:dyDescent="0.25">
      <c r="A11" s="11" t="s">
        <v>211</v>
      </c>
      <c r="B11" s="51" t="s">
        <v>822</v>
      </c>
      <c r="C11" s="51">
        <v>0</v>
      </c>
      <c r="D11" s="51" t="s">
        <v>822</v>
      </c>
      <c r="E11" s="51" t="s">
        <v>822</v>
      </c>
      <c r="F11" s="51" t="s">
        <v>822</v>
      </c>
      <c r="G11" s="51" t="s">
        <v>822</v>
      </c>
      <c r="H11" s="51" t="s">
        <v>822</v>
      </c>
      <c r="I11" s="51" t="s">
        <v>822</v>
      </c>
      <c r="J11" s="51" t="s">
        <v>822</v>
      </c>
      <c r="K11" s="51">
        <v>0</v>
      </c>
      <c r="L11" s="51" t="s">
        <v>822</v>
      </c>
      <c r="M11" s="51" t="s">
        <v>822</v>
      </c>
      <c r="N11" s="51" t="s">
        <v>822</v>
      </c>
      <c r="O11" s="51">
        <v>0</v>
      </c>
      <c r="P11" s="51" t="s">
        <v>822</v>
      </c>
      <c r="Q11" s="51" t="s">
        <v>822</v>
      </c>
      <c r="R11" s="51" t="s">
        <v>822</v>
      </c>
      <c r="S11" s="51" t="s">
        <v>822</v>
      </c>
      <c r="T11" s="51">
        <v>0</v>
      </c>
      <c r="U11" s="51" t="s">
        <v>822</v>
      </c>
      <c r="V11" s="51" t="s">
        <v>822</v>
      </c>
      <c r="W11" s="51" t="s">
        <v>822</v>
      </c>
      <c r="X11" s="51" t="s">
        <v>822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 t="s">
        <v>822</v>
      </c>
      <c r="AG11" s="51">
        <v>0.1</v>
      </c>
      <c r="AH11" s="51">
        <v>0.1</v>
      </c>
      <c r="AI11" s="51">
        <v>0.1</v>
      </c>
      <c r="AJ11" s="51" t="s">
        <v>822</v>
      </c>
      <c r="AK11" s="51" t="s">
        <v>822</v>
      </c>
      <c r="AL11" s="51">
        <v>0</v>
      </c>
      <c r="AM11" s="51">
        <v>0</v>
      </c>
      <c r="AN11" s="51">
        <v>0</v>
      </c>
      <c r="AO11" s="51">
        <v>0.1</v>
      </c>
      <c r="AP11" s="51">
        <v>0.1</v>
      </c>
      <c r="AQ11" s="51">
        <v>0</v>
      </c>
      <c r="AR11" s="51">
        <v>0</v>
      </c>
      <c r="AS11" s="51">
        <v>0</v>
      </c>
      <c r="AT11" s="51">
        <v>0</v>
      </c>
      <c r="AU11" s="51">
        <v>0</v>
      </c>
      <c r="AV11" s="51">
        <v>0</v>
      </c>
      <c r="AW11" s="51">
        <v>0</v>
      </c>
      <c r="AX11" s="51">
        <v>0</v>
      </c>
      <c r="AY11" s="51">
        <v>0</v>
      </c>
      <c r="AZ11" s="51">
        <v>0</v>
      </c>
      <c r="BA11" s="51">
        <v>0</v>
      </c>
      <c r="BB11" s="51">
        <v>0</v>
      </c>
      <c r="BC11" s="51">
        <v>0</v>
      </c>
      <c r="BD11" s="51">
        <v>0</v>
      </c>
      <c r="BE11" s="51">
        <v>0</v>
      </c>
      <c r="BF11" s="51">
        <v>1.6</v>
      </c>
      <c r="BG11" s="51">
        <v>0</v>
      </c>
      <c r="BH11" s="51">
        <v>0.7</v>
      </c>
      <c r="BI11" s="51">
        <v>0.7</v>
      </c>
      <c r="BJ11" s="51">
        <v>0.9</v>
      </c>
      <c r="BK11" s="51">
        <v>0.9</v>
      </c>
      <c r="BL11" s="51">
        <v>1.6</v>
      </c>
      <c r="BM11" s="51">
        <v>2.4</v>
      </c>
      <c r="BN11" s="51">
        <v>3.2</v>
      </c>
      <c r="BO11" s="51">
        <v>4.4000000000000004</v>
      </c>
      <c r="BP11" s="51">
        <v>8.4</v>
      </c>
      <c r="BQ11" s="51">
        <v>14.1</v>
      </c>
      <c r="BR11" s="51">
        <v>23.5</v>
      </c>
      <c r="BS11" s="51">
        <v>23.7</v>
      </c>
      <c r="BT11" s="51">
        <v>27.3</v>
      </c>
      <c r="BU11" s="51">
        <v>29.6</v>
      </c>
      <c r="BV11" s="51">
        <v>35.700000000000003</v>
      </c>
      <c r="BW11" s="51">
        <v>37.799999999999997</v>
      </c>
      <c r="BX11" s="51">
        <v>39.4</v>
      </c>
      <c r="BY11" s="51">
        <v>41.1</v>
      </c>
      <c r="BZ11" s="51">
        <v>42.3</v>
      </c>
      <c r="CA11" s="51">
        <v>45.7</v>
      </c>
      <c r="CB11" s="51">
        <v>45.7</v>
      </c>
      <c r="CC11" s="51">
        <v>45.6</v>
      </c>
      <c r="CD11" s="51">
        <v>45.5</v>
      </c>
      <c r="CE11" s="11"/>
      <c r="CF11" s="11"/>
      <c r="CG11" s="11"/>
      <c r="CH11" s="11"/>
    </row>
    <row r="12" spans="1:86" x14ac:dyDescent="0.25">
      <c r="A12" s="11" t="s">
        <v>825</v>
      </c>
      <c r="B12" s="51" t="s">
        <v>822</v>
      </c>
      <c r="C12" s="51">
        <v>0</v>
      </c>
      <c r="D12" s="51" t="s">
        <v>822</v>
      </c>
      <c r="E12" s="51" t="s">
        <v>822</v>
      </c>
      <c r="F12" s="51" t="s">
        <v>822</v>
      </c>
      <c r="G12" s="51" t="s">
        <v>822</v>
      </c>
      <c r="H12" s="51" t="s">
        <v>822</v>
      </c>
      <c r="I12" s="51" t="s">
        <v>822</v>
      </c>
      <c r="J12" s="51" t="s">
        <v>822</v>
      </c>
      <c r="K12" s="51">
        <v>0</v>
      </c>
      <c r="L12" s="51" t="s">
        <v>822</v>
      </c>
      <c r="M12" s="51" t="s">
        <v>822</v>
      </c>
      <c r="N12" s="51" t="s">
        <v>822</v>
      </c>
      <c r="O12" s="51">
        <v>0</v>
      </c>
      <c r="P12" s="51" t="s">
        <v>822</v>
      </c>
      <c r="Q12" s="51" t="s">
        <v>822</v>
      </c>
      <c r="R12" s="51" t="s">
        <v>822</v>
      </c>
      <c r="S12" s="51" t="s">
        <v>822</v>
      </c>
      <c r="T12" s="51">
        <v>0</v>
      </c>
      <c r="U12" s="51" t="s">
        <v>822</v>
      </c>
      <c r="V12" s="51" t="s">
        <v>822</v>
      </c>
      <c r="W12" s="51" t="s">
        <v>822</v>
      </c>
      <c r="X12" s="51" t="s">
        <v>822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 t="s">
        <v>822</v>
      </c>
      <c r="AG12" s="51">
        <v>0</v>
      </c>
      <c r="AH12" s="51">
        <v>0</v>
      </c>
      <c r="AI12" s="51">
        <v>0</v>
      </c>
      <c r="AJ12" s="51" t="s">
        <v>822</v>
      </c>
      <c r="AK12" s="51" t="s">
        <v>822</v>
      </c>
      <c r="AL12" s="51">
        <v>0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0</v>
      </c>
      <c r="AS12" s="51">
        <v>0</v>
      </c>
      <c r="AT12" s="51">
        <v>0</v>
      </c>
      <c r="AU12" s="51">
        <v>0</v>
      </c>
      <c r="AV12" s="51">
        <v>0</v>
      </c>
      <c r="AW12" s="51">
        <v>0</v>
      </c>
      <c r="AX12" s="51">
        <v>0</v>
      </c>
      <c r="AY12" s="51">
        <v>0</v>
      </c>
      <c r="AZ12" s="51">
        <v>0</v>
      </c>
      <c r="BA12" s="51">
        <v>0</v>
      </c>
      <c r="BB12" s="51">
        <v>0</v>
      </c>
      <c r="BC12" s="51">
        <v>0</v>
      </c>
      <c r="BD12" s="51">
        <v>0</v>
      </c>
      <c r="BE12" s="51">
        <v>0</v>
      </c>
      <c r="BF12" s="51">
        <v>0</v>
      </c>
      <c r="BG12" s="51">
        <v>0.3</v>
      </c>
      <c r="BH12" s="51">
        <v>0.2</v>
      </c>
      <c r="BI12" s="51">
        <v>0.2</v>
      </c>
      <c r="BJ12" s="51">
        <v>0.2</v>
      </c>
      <c r="BK12" s="51">
        <v>0.2</v>
      </c>
      <c r="BL12" s="51">
        <v>0.2</v>
      </c>
      <c r="BM12" s="51">
        <v>0.2</v>
      </c>
      <c r="BN12" s="51">
        <v>0.2</v>
      </c>
      <c r="BO12" s="51">
        <v>0.1</v>
      </c>
      <c r="BP12" s="51">
        <v>0.1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0</v>
      </c>
      <c r="BX12" s="51">
        <v>0</v>
      </c>
      <c r="BY12" s="51">
        <v>0</v>
      </c>
      <c r="BZ12" s="51">
        <v>0</v>
      </c>
      <c r="CA12" s="51">
        <v>0</v>
      </c>
      <c r="CB12" s="51">
        <v>0</v>
      </c>
      <c r="CC12" s="51">
        <v>0</v>
      </c>
      <c r="CD12" s="51">
        <v>0</v>
      </c>
      <c r="CE12" s="11"/>
      <c r="CF12" s="11"/>
      <c r="CG12" s="11"/>
      <c r="CH12" s="11"/>
    </row>
    <row r="13" spans="1:86" x14ac:dyDescent="0.25">
      <c r="A13" s="11" t="s">
        <v>826</v>
      </c>
      <c r="B13" s="51" t="s">
        <v>822</v>
      </c>
      <c r="C13" s="51">
        <v>8.8000000000000007</v>
      </c>
      <c r="D13" s="51" t="s">
        <v>822</v>
      </c>
      <c r="E13" s="51" t="s">
        <v>822</v>
      </c>
      <c r="F13" s="51" t="s">
        <v>822</v>
      </c>
      <c r="G13" s="51" t="s">
        <v>822</v>
      </c>
      <c r="H13" s="51" t="s">
        <v>822</v>
      </c>
      <c r="I13" s="51" t="s">
        <v>822</v>
      </c>
      <c r="J13" s="51" t="s">
        <v>822</v>
      </c>
      <c r="K13" s="51">
        <v>10.3</v>
      </c>
      <c r="L13" s="51" t="s">
        <v>822</v>
      </c>
      <c r="M13" s="51" t="s">
        <v>822</v>
      </c>
      <c r="N13" s="51" t="s">
        <v>822</v>
      </c>
      <c r="O13" s="51">
        <v>11.8</v>
      </c>
      <c r="P13" s="51" t="s">
        <v>822</v>
      </c>
      <c r="Q13" s="51" t="s">
        <v>822</v>
      </c>
      <c r="R13" s="51" t="s">
        <v>822</v>
      </c>
      <c r="S13" s="51" t="s">
        <v>822</v>
      </c>
      <c r="T13" s="51">
        <v>11.9</v>
      </c>
      <c r="U13" s="51" t="s">
        <v>822</v>
      </c>
      <c r="V13" s="51" t="s">
        <v>822</v>
      </c>
      <c r="W13" s="51" t="s">
        <v>822</v>
      </c>
      <c r="X13" s="51" t="s">
        <v>822</v>
      </c>
      <c r="Y13" s="51">
        <v>12.7</v>
      </c>
      <c r="Z13" s="51">
        <v>13</v>
      </c>
      <c r="AA13" s="51">
        <v>14.4</v>
      </c>
      <c r="AB13" s="51">
        <v>16</v>
      </c>
      <c r="AC13" s="51">
        <v>16.100000000000001</v>
      </c>
      <c r="AD13" s="51">
        <v>22.8</v>
      </c>
      <c r="AE13" s="51">
        <v>23.1</v>
      </c>
      <c r="AF13" s="51">
        <v>26.5</v>
      </c>
      <c r="AG13" s="51">
        <v>29.8</v>
      </c>
      <c r="AH13" s="51">
        <v>32.1</v>
      </c>
      <c r="AI13" s="51">
        <v>35.6</v>
      </c>
      <c r="AJ13" s="51" t="s">
        <v>822</v>
      </c>
      <c r="AK13" s="51" t="s">
        <v>822</v>
      </c>
      <c r="AL13" s="51">
        <v>33.9</v>
      </c>
      <c r="AM13" s="51">
        <v>33.4</v>
      </c>
      <c r="AN13" s="51">
        <v>34.4</v>
      </c>
      <c r="AO13" s="51">
        <v>42.1</v>
      </c>
      <c r="AP13" s="51">
        <v>44.2</v>
      </c>
      <c r="AQ13" s="51">
        <v>45.8</v>
      </c>
      <c r="AR13" s="51">
        <v>47.8</v>
      </c>
      <c r="AS13" s="51">
        <v>50.2</v>
      </c>
      <c r="AT13" s="51">
        <v>42.4</v>
      </c>
      <c r="AU13" s="51">
        <v>43</v>
      </c>
      <c r="AV13" s="51">
        <v>45.3</v>
      </c>
      <c r="AW13" s="51">
        <v>41.4</v>
      </c>
      <c r="AX13" s="51">
        <v>40.5</v>
      </c>
      <c r="AY13" s="51">
        <v>47.3</v>
      </c>
      <c r="AZ13" s="51">
        <v>52.1</v>
      </c>
      <c r="BA13" s="51">
        <v>60.1</v>
      </c>
      <c r="BB13" s="51">
        <v>96.5</v>
      </c>
      <c r="BC13" s="51">
        <v>106.4</v>
      </c>
      <c r="BD13" s="51">
        <v>116.9</v>
      </c>
      <c r="BE13" s="51">
        <v>127.8</v>
      </c>
      <c r="BF13" s="51">
        <v>145.9</v>
      </c>
      <c r="BG13" s="51">
        <v>158.6</v>
      </c>
      <c r="BH13" s="51">
        <v>260.89999999999998</v>
      </c>
      <c r="BI13" s="51">
        <v>295.60000000000002</v>
      </c>
      <c r="BJ13" s="51">
        <v>335.2</v>
      </c>
      <c r="BK13" s="51">
        <v>389</v>
      </c>
      <c r="BL13" s="51">
        <v>502.6</v>
      </c>
      <c r="BM13" s="51">
        <v>587.9</v>
      </c>
      <c r="BN13" s="51">
        <v>638.29999999999995</v>
      </c>
      <c r="BO13" s="51">
        <v>676</v>
      </c>
      <c r="BP13" s="51">
        <v>715.5</v>
      </c>
      <c r="BQ13" s="51">
        <v>740.2</v>
      </c>
      <c r="BR13" s="51">
        <v>807.4</v>
      </c>
      <c r="BS13" s="51">
        <v>883.5</v>
      </c>
      <c r="BT13" s="51">
        <v>949.5</v>
      </c>
      <c r="BU13" s="51">
        <v>990.9</v>
      </c>
      <c r="BV13" s="51">
        <v>973</v>
      </c>
      <c r="BW13" s="51">
        <v>979.5</v>
      </c>
      <c r="BX13" s="51">
        <v>976.7</v>
      </c>
      <c r="BY13" s="51">
        <v>976.4</v>
      </c>
      <c r="BZ13" s="51">
        <v>963.1</v>
      </c>
      <c r="CA13" s="51">
        <v>928.3</v>
      </c>
      <c r="CB13" s="51">
        <v>928.3</v>
      </c>
      <c r="CC13" s="51">
        <v>908.5</v>
      </c>
      <c r="CD13" s="51">
        <v>896</v>
      </c>
      <c r="CE13" s="11"/>
      <c r="CF13" s="11"/>
      <c r="CG13" s="11"/>
      <c r="CH13" s="11"/>
    </row>
    <row r="14" spans="1:86" x14ac:dyDescent="0.25">
      <c r="A14" s="1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11"/>
      <c r="CF14" s="11"/>
      <c r="CG14" s="11"/>
      <c r="CH14" s="11"/>
    </row>
    <row r="15" spans="1:86" x14ac:dyDescent="0.25">
      <c r="A15" s="12" t="s">
        <v>827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11"/>
      <c r="CF15" s="11"/>
      <c r="CG15" s="11"/>
      <c r="CH15" s="11"/>
    </row>
    <row r="16" spans="1:86" x14ac:dyDescent="0.25">
      <c r="A16" s="11" t="s">
        <v>821</v>
      </c>
      <c r="B16" s="51" t="s">
        <v>822</v>
      </c>
      <c r="C16" s="51" t="s">
        <v>822</v>
      </c>
      <c r="D16" s="51" t="s">
        <v>822</v>
      </c>
      <c r="E16" s="51" t="s">
        <v>822</v>
      </c>
      <c r="F16" s="51" t="s">
        <v>822</v>
      </c>
      <c r="G16" s="51" t="s">
        <v>822</v>
      </c>
      <c r="H16" s="51" t="s">
        <v>822</v>
      </c>
      <c r="I16" s="51" t="s">
        <v>822</v>
      </c>
      <c r="J16" s="51" t="s">
        <v>822</v>
      </c>
      <c r="K16" s="51" t="s">
        <v>822</v>
      </c>
      <c r="L16" s="51" t="s">
        <v>822</v>
      </c>
      <c r="M16" s="51" t="s">
        <v>822</v>
      </c>
      <c r="N16" s="51" t="s">
        <v>822</v>
      </c>
      <c r="O16" s="51" t="s">
        <v>822</v>
      </c>
      <c r="P16" s="51">
        <v>21.9</v>
      </c>
      <c r="Q16" s="51">
        <v>24.4</v>
      </c>
      <c r="R16" s="51">
        <v>27.6</v>
      </c>
      <c r="S16" s="51">
        <v>25.9</v>
      </c>
      <c r="T16" s="51">
        <v>28</v>
      </c>
      <c r="U16" s="51">
        <v>32.700000000000003</v>
      </c>
      <c r="V16" s="51">
        <v>33.5</v>
      </c>
      <c r="W16" s="51">
        <v>36.200000000000003</v>
      </c>
      <c r="X16" s="51">
        <v>34.200000000000003</v>
      </c>
      <c r="Y16" s="51">
        <v>36.9</v>
      </c>
      <c r="Z16" s="51">
        <v>38.9</v>
      </c>
      <c r="AA16" s="51">
        <v>43.5</v>
      </c>
      <c r="AB16" s="51">
        <v>47.3</v>
      </c>
      <c r="AC16" s="51">
        <v>51.3</v>
      </c>
      <c r="AD16" s="51">
        <v>53.4</v>
      </c>
      <c r="AE16" s="51">
        <v>58.2</v>
      </c>
      <c r="AF16" s="51">
        <v>63</v>
      </c>
      <c r="AG16" s="51">
        <v>72.3</v>
      </c>
      <c r="AH16" s="51">
        <v>80.7</v>
      </c>
      <c r="AI16" s="51">
        <v>90.6</v>
      </c>
      <c r="AJ16" s="51">
        <v>103</v>
      </c>
      <c r="AK16" s="51" t="s">
        <v>822</v>
      </c>
      <c r="AL16" s="51">
        <v>122.6</v>
      </c>
      <c r="AM16" s="51">
        <v>134.30000000000001</v>
      </c>
      <c r="AN16" s="51">
        <v>144.1</v>
      </c>
      <c r="AO16" s="51">
        <v>150.4</v>
      </c>
      <c r="AP16" s="51">
        <v>159.80000000000001</v>
      </c>
      <c r="AQ16" s="51">
        <v>167.4</v>
      </c>
      <c r="AR16" s="51">
        <v>175.4</v>
      </c>
      <c r="AS16" s="51">
        <v>179.6</v>
      </c>
      <c r="AT16" s="51">
        <v>193.7</v>
      </c>
      <c r="AU16" s="51">
        <v>197.2</v>
      </c>
      <c r="AV16" s="51">
        <v>201.9</v>
      </c>
      <c r="AW16" s="51">
        <v>209.6</v>
      </c>
      <c r="AX16" s="51">
        <v>220.2</v>
      </c>
      <c r="AY16" s="51">
        <v>227</v>
      </c>
      <c r="AZ16" s="51">
        <v>238.4</v>
      </c>
      <c r="BA16" s="51">
        <v>248.2</v>
      </c>
      <c r="BB16" s="51">
        <v>252.2</v>
      </c>
      <c r="BC16" s="51">
        <v>259.39999999999998</v>
      </c>
      <c r="BD16" s="51">
        <v>266.2</v>
      </c>
      <c r="BE16" s="51">
        <v>264.89999999999998</v>
      </c>
      <c r="BF16" s="51">
        <v>266</v>
      </c>
      <c r="BG16" s="51">
        <v>237.6</v>
      </c>
      <c r="BH16" s="51">
        <v>232.7</v>
      </c>
      <c r="BI16" s="51">
        <v>237.4</v>
      </c>
      <c r="BJ16" s="51">
        <v>241.9</v>
      </c>
      <c r="BK16" s="51">
        <v>246.9</v>
      </c>
      <c r="BL16" s="51">
        <v>270.7</v>
      </c>
      <c r="BM16" s="51">
        <v>269.7</v>
      </c>
      <c r="BN16" s="51">
        <v>270.5</v>
      </c>
      <c r="BO16" s="51">
        <v>280.3</v>
      </c>
      <c r="BP16" s="51">
        <v>287.3</v>
      </c>
      <c r="BQ16" s="51">
        <v>273.60000000000002</v>
      </c>
      <c r="BR16" s="51">
        <v>280</v>
      </c>
      <c r="BS16" s="51">
        <v>285.7</v>
      </c>
      <c r="BT16" s="51">
        <v>285.60000000000002</v>
      </c>
      <c r="BU16" s="51">
        <v>287.8</v>
      </c>
      <c r="BV16" s="51">
        <v>295.5</v>
      </c>
      <c r="BW16" s="51">
        <v>295.8</v>
      </c>
      <c r="BX16" s="51">
        <v>296.2</v>
      </c>
      <c r="BY16" s="51">
        <v>296.5</v>
      </c>
      <c r="BZ16" s="51">
        <v>296.7</v>
      </c>
      <c r="CA16" s="51">
        <v>305.7</v>
      </c>
      <c r="CB16" s="51">
        <v>307.10000000000002</v>
      </c>
      <c r="CC16" s="51">
        <v>307.10000000000002</v>
      </c>
      <c r="CD16" s="51">
        <v>306</v>
      </c>
      <c r="CE16" s="11"/>
      <c r="CF16" s="11"/>
      <c r="CG16" s="11"/>
      <c r="CH16" s="11"/>
    </row>
    <row r="17" spans="1:86" x14ac:dyDescent="0.25">
      <c r="A17" s="11" t="s">
        <v>823</v>
      </c>
      <c r="B17" s="51" t="s">
        <v>822</v>
      </c>
      <c r="C17" s="51" t="s">
        <v>822</v>
      </c>
      <c r="D17" s="51" t="s">
        <v>822</v>
      </c>
      <c r="E17" s="51" t="s">
        <v>822</v>
      </c>
      <c r="F17" s="51" t="s">
        <v>822</v>
      </c>
      <c r="G17" s="51" t="s">
        <v>822</v>
      </c>
      <c r="H17" s="51" t="s">
        <v>822</v>
      </c>
      <c r="I17" s="51" t="s">
        <v>822</v>
      </c>
      <c r="J17" s="51" t="s">
        <v>822</v>
      </c>
      <c r="K17" s="51" t="s">
        <v>822</v>
      </c>
      <c r="L17" s="51" t="s">
        <v>822</v>
      </c>
      <c r="M17" s="51" t="s">
        <v>822</v>
      </c>
      <c r="N17" s="51" t="s">
        <v>822</v>
      </c>
      <c r="O17" s="51" t="s">
        <v>822</v>
      </c>
      <c r="P17" s="51">
        <v>26.6</v>
      </c>
      <c r="Q17" s="51">
        <v>28</v>
      </c>
      <c r="R17" s="51">
        <v>29.8</v>
      </c>
      <c r="S17" s="51">
        <v>30.2</v>
      </c>
      <c r="T17" s="51">
        <v>36</v>
      </c>
      <c r="U17" s="51">
        <v>36.4</v>
      </c>
      <c r="V17" s="51">
        <v>37.9</v>
      </c>
      <c r="W17" s="51">
        <v>38</v>
      </c>
      <c r="X17" s="51">
        <v>38</v>
      </c>
      <c r="Y17" s="51">
        <v>40.799999999999997</v>
      </c>
      <c r="Z17" s="51">
        <v>43.6</v>
      </c>
      <c r="AA17" s="51">
        <v>47.4</v>
      </c>
      <c r="AB17" s="51">
        <v>51.1</v>
      </c>
      <c r="AC17" s="51">
        <v>54.3</v>
      </c>
      <c r="AD17" s="51">
        <v>59.5</v>
      </c>
      <c r="AE17" s="51">
        <v>66.3</v>
      </c>
      <c r="AF17" s="51">
        <v>74.099999999999994</v>
      </c>
      <c r="AG17" s="51">
        <v>83.5</v>
      </c>
      <c r="AH17" s="51">
        <v>88.9</v>
      </c>
      <c r="AI17" s="51">
        <v>97.4</v>
      </c>
      <c r="AJ17" s="51">
        <v>105.8</v>
      </c>
      <c r="AK17" s="51" t="s">
        <v>822</v>
      </c>
      <c r="AL17" s="51">
        <v>116.3</v>
      </c>
      <c r="AM17" s="51">
        <v>124.9</v>
      </c>
      <c r="AN17" s="51">
        <v>133.9</v>
      </c>
      <c r="AO17" s="51">
        <v>140.5</v>
      </c>
      <c r="AP17" s="51">
        <v>150.80000000000001</v>
      </c>
      <c r="AQ17" s="51">
        <v>158.80000000000001</v>
      </c>
      <c r="AR17" s="51">
        <v>162.4</v>
      </c>
      <c r="AS17" s="51">
        <v>168</v>
      </c>
      <c r="AT17" s="51">
        <v>174.2</v>
      </c>
      <c r="AU17" s="51">
        <v>177.5</v>
      </c>
      <c r="AV17" s="51">
        <v>181.6</v>
      </c>
      <c r="AW17" s="51">
        <v>184</v>
      </c>
      <c r="AX17" s="51">
        <v>190.5</v>
      </c>
      <c r="AY17" s="51">
        <v>196.8</v>
      </c>
      <c r="AZ17" s="51">
        <v>203.6</v>
      </c>
      <c r="BA17" s="51">
        <v>207.1</v>
      </c>
      <c r="BB17" s="51">
        <v>209.6</v>
      </c>
      <c r="BC17" s="51">
        <v>211</v>
      </c>
      <c r="BD17" s="51">
        <v>216.8</v>
      </c>
      <c r="BE17" s="51">
        <v>216.6</v>
      </c>
      <c r="BF17" s="51">
        <v>215.3</v>
      </c>
      <c r="BG17" s="51">
        <v>196</v>
      </c>
      <c r="BH17" s="51">
        <v>212.9</v>
      </c>
      <c r="BI17" s="51">
        <v>215.5</v>
      </c>
      <c r="BJ17" s="51">
        <v>217.9</v>
      </c>
      <c r="BK17" s="51">
        <v>219.2</v>
      </c>
      <c r="BL17" s="51">
        <v>215.1</v>
      </c>
      <c r="BM17" s="51">
        <v>216.1</v>
      </c>
      <c r="BN17" s="51">
        <v>217.3</v>
      </c>
      <c r="BO17" s="51">
        <v>212</v>
      </c>
      <c r="BP17" s="51">
        <v>214.9</v>
      </c>
      <c r="BQ17" s="51">
        <v>218.4</v>
      </c>
      <c r="BR17" s="51">
        <v>218.9</v>
      </c>
      <c r="BS17" s="51">
        <v>219.4</v>
      </c>
      <c r="BT17" s="51">
        <v>219.9</v>
      </c>
      <c r="BU17" s="51">
        <v>220</v>
      </c>
      <c r="BV17" s="51">
        <v>226.4</v>
      </c>
      <c r="BW17" s="51">
        <v>225.9</v>
      </c>
      <c r="BX17" s="51">
        <v>225.9</v>
      </c>
      <c r="BY17" s="51">
        <v>225.9</v>
      </c>
      <c r="BZ17" s="51">
        <v>226</v>
      </c>
      <c r="CA17" s="51">
        <v>223.3</v>
      </c>
      <c r="CB17" s="51">
        <v>223.3</v>
      </c>
      <c r="CC17" s="51">
        <v>223.4</v>
      </c>
      <c r="CD17" s="51">
        <v>223.4</v>
      </c>
      <c r="CE17" s="11"/>
      <c r="CF17" s="11"/>
      <c r="CG17" s="11"/>
      <c r="CH17" s="11"/>
    </row>
    <row r="18" spans="1:86" x14ac:dyDescent="0.25">
      <c r="A18" s="11" t="s">
        <v>37</v>
      </c>
      <c r="B18" s="51" t="s">
        <v>822</v>
      </c>
      <c r="C18" s="51" t="s">
        <v>822</v>
      </c>
      <c r="D18" s="51" t="s">
        <v>822</v>
      </c>
      <c r="E18" s="51" t="s">
        <v>822</v>
      </c>
      <c r="F18" s="51" t="s">
        <v>822</v>
      </c>
      <c r="G18" s="51" t="s">
        <v>822</v>
      </c>
      <c r="H18" s="51" t="s">
        <v>822</v>
      </c>
      <c r="I18" s="51" t="s">
        <v>822</v>
      </c>
      <c r="J18" s="51" t="s">
        <v>822</v>
      </c>
      <c r="K18" s="51" t="s">
        <v>822</v>
      </c>
      <c r="L18" s="51" t="s">
        <v>822</v>
      </c>
      <c r="M18" s="51" t="s">
        <v>822</v>
      </c>
      <c r="N18" s="51" t="s">
        <v>822</v>
      </c>
      <c r="O18" s="51" t="s">
        <v>822</v>
      </c>
      <c r="P18" s="51">
        <v>20.399999999999999</v>
      </c>
      <c r="Q18" s="51">
        <v>22.1</v>
      </c>
      <c r="R18" s="51">
        <v>23.9</v>
      </c>
      <c r="S18" s="51">
        <v>26.4</v>
      </c>
      <c r="T18" s="51">
        <v>28.9</v>
      </c>
      <c r="U18" s="51">
        <v>31.2</v>
      </c>
      <c r="V18" s="51">
        <v>33.5</v>
      </c>
      <c r="W18" s="51">
        <v>35.4</v>
      </c>
      <c r="X18" s="51">
        <v>37.5</v>
      </c>
      <c r="Y18" s="51">
        <v>40.1</v>
      </c>
      <c r="Z18" s="51">
        <v>41.8</v>
      </c>
      <c r="AA18" s="51">
        <v>43.9</v>
      </c>
      <c r="AB18" s="51">
        <v>46.9</v>
      </c>
      <c r="AC18" s="51">
        <v>49.5</v>
      </c>
      <c r="AD18" s="51">
        <v>54.3</v>
      </c>
      <c r="AE18" s="51">
        <v>59.4</v>
      </c>
      <c r="AF18" s="51">
        <v>65.5</v>
      </c>
      <c r="AG18" s="51">
        <v>73.099999999999994</v>
      </c>
      <c r="AH18" s="51">
        <v>79.7</v>
      </c>
      <c r="AI18" s="51">
        <v>87.3</v>
      </c>
      <c r="AJ18" s="51">
        <v>96.6</v>
      </c>
      <c r="AK18" s="51" t="s">
        <v>822</v>
      </c>
      <c r="AL18" s="51">
        <v>111</v>
      </c>
      <c r="AM18" s="51">
        <v>117.1</v>
      </c>
      <c r="AN18" s="51">
        <v>124</v>
      </c>
      <c r="AO18" s="51">
        <v>130.6</v>
      </c>
      <c r="AP18" s="51">
        <v>138.69999999999999</v>
      </c>
      <c r="AQ18" s="51">
        <v>147.5</v>
      </c>
      <c r="AR18" s="51">
        <v>156.9</v>
      </c>
      <c r="AS18" s="51">
        <v>164.3</v>
      </c>
      <c r="AT18" s="51">
        <v>171.9</v>
      </c>
      <c r="AU18" s="51">
        <v>177.8</v>
      </c>
      <c r="AV18" s="51">
        <v>181.7</v>
      </c>
      <c r="AW18" s="51">
        <v>173.8</v>
      </c>
      <c r="AX18" s="51">
        <v>178.6</v>
      </c>
      <c r="AY18" s="51">
        <v>183.3</v>
      </c>
      <c r="AZ18" s="51">
        <v>186.5</v>
      </c>
      <c r="BA18" s="51">
        <v>188.9</v>
      </c>
      <c r="BB18" s="51">
        <v>190.1</v>
      </c>
      <c r="BC18" s="51">
        <v>189.6</v>
      </c>
      <c r="BD18" s="51">
        <v>188.6</v>
      </c>
      <c r="BE18" s="51">
        <v>187</v>
      </c>
      <c r="BF18" s="51">
        <v>188.6</v>
      </c>
      <c r="BG18" s="51">
        <v>168.7</v>
      </c>
      <c r="BH18" s="51">
        <v>176.5</v>
      </c>
      <c r="BI18" s="51">
        <v>180.8</v>
      </c>
      <c r="BJ18" s="51">
        <v>185</v>
      </c>
      <c r="BK18" s="51">
        <v>185.6</v>
      </c>
      <c r="BL18" s="51">
        <v>178.6</v>
      </c>
      <c r="BM18" s="51">
        <v>181.1</v>
      </c>
      <c r="BN18" s="51">
        <v>181.6</v>
      </c>
      <c r="BO18" s="51">
        <v>181.1</v>
      </c>
      <c r="BP18" s="51">
        <v>180.2</v>
      </c>
      <c r="BQ18" s="51">
        <v>186</v>
      </c>
      <c r="BR18" s="51">
        <v>187.7</v>
      </c>
      <c r="BS18" s="51">
        <v>188.8</v>
      </c>
      <c r="BT18" s="51">
        <v>189.2</v>
      </c>
      <c r="BU18" s="51">
        <v>190.7</v>
      </c>
      <c r="BV18" s="51">
        <v>188.3</v>
      </c>
      <c r="BW18" s="51">
        <v>189.1</v>
      </c>
      <c r="BX18" s="51">
        <v>189.4</v>
      </c>
      <c r="BY18" s="51">
        <v>189.4</v>
      </c>
      <c r="BZ18" s="51">
        <v>189.4</v>
      </c>
      <c r="CA18" s="51">
        <v>195.5</v>
      </c>
      <c r="CB18" s="51">
        <v>195.5</v>
      </c>
      <c r="CC18" s="51">
        <v>195.5</v>
      </c>
      <c r="CD18" s="51">
        <v>195.6</v>
      </c>
      <c r="CE18" s="11"/>
      <c r="CF18" s="11"/>
      <c r="CG18" s="11"/>
      <c r="CH18" s="11"/>
    </row>
    <row r="19" spans="1:86" x14ac:dyDescent="0.25">
      <c r="A19" s="11" t="s">
        <v>824</v>
      </c>
      <c r="B19" s="51" t="s">
        <v>822</v>
      </c>
      <c r="C19" s="51" t="s">
        <v>822</v>
      </c>
      <c r="D19" s="51" t="s">
        <v>822</v>
      </c>
      <c r="E19" s="51" t="s">
        <v>822</v>
      </c>
      <c r="F19" s="51" t="s">
        <v>822</v>
      </c>
      <c r="G19" s="51" t="s">
        <v>822</v>
      </c>
      <c r="H19" s="51" t="s">
        <v>822</v>
      </c>
      <c r="I19" s="51" t="s">
        <v>822</v>
      </c>
      <c r="J19" s="51" t="s">
        <v>822</v>
      </c>
      <c r="K19" s="51" t="s">
        <v>822</v>
      </c>
      <c r="L19" s="51" t="s">
        <v>822</v>
      </c>
      <c r="M19" s="51" t="s">
        <v>822</v>
      </c>
      <c r="N19" s="51" t="s">
        <v>822</v>
      </c>
      <c r="O19" s="51" t="s">
        <v>822</v>
      </c>
      <c r="P19" s="51">
        <v>46.8</v>
      </c>
      <c r="Q19" s="51">
        <v>47.9</v>
      </c>
      <c r="R19" s="51">
        <v>55.1</v>
      </c>
      <c r="S19" s="51">
        <v>54.6</v>
      </c>
      <c r="T19" s="51">
        <v>57</v>
      </c>
      <c r="U19" s="51">
        <v>57.3</v>
      </c>
      <c r="V19" s="51">
        <v>57</v>
      </c>
      <c r="W19" s="51">
        <v>57.5</v>
      </c>
      <c r="X19" s="51">
        <v>57.5</v>
      </c>
      <c r="Y19" s="51">
        <v>59.1</v>
      </c>
      <c r="Z19" s="51">
        <v>60.8</v>
      </c>
      <c r="AA19" s="51">
        <v>62.4</v>
      </c>
      <c r="AB19" s="51">
        <v>66.3</v>
      </c>
      <c r="AC19" s="51">
        <v>69.3</v>
      </c>
      <c r="AD19" s="51">
        <v>71.900000000000006</v>
      </c>
      <c r="AE19" s="51">
        <v>74</v>
      </c>
      <c r="AF19" s="51">
        <v>77</v>
      </c>
      <c r="AG19" s="51">
        <v>79.599999999999994</v>
      </c>
      <c r="AH19" s="51">
        <v>81.7</v>
      </c>
      <c r="AI19" s="51">
        <v>83.6</v>
      </c>
      <c r="AJ19" s="51">
        <v>86.2</v>
      </c>
      <c r="AK19" s="51" t="s">
        <v>822</v>
      </c>
      <c r="AL19" s="51">
        <v>90.1</v>
      </c>
      <c r="AM19" s="51">
        <v>93.8</v>
      </c>
      <c r="AN19" s="51">
        <v>90.1</v>
      </c>
      <c r="AO19" s="51">
        <v>89.3</v>
      </c>
      <c r="AP19" s="51">
        <v>91.2</v>
      </c>
      <c r="AQ19" s="51">
        <v>92.1</v>
      </c>
      <c r="AR19" s="51">
        <v>94.5</v>
      </c>
      <c r="AS19" s="51">
        <v>94.6</v>
      </c>
      <c r="AT19" s="51">
        <v>96.9</v>
      </c>
      <c r="AU19" s="51">
        <v>78.900000000000006</v>
      </c>
      <c r="AV19" s="51">
        <v>80.3</v>
      </c>
      <c r="AW19" s="51">
        <v>82.2</v>
      </c>
      <c r="AX19" s="51">
        <v>86.5</v>
      </c>
      <c r="AY19" s="51">
        <v>89.8</v>
      </c>
      <c r="AZ19" s="51">
        <v>92.3</v>
      </c>
      <c r="BA19" s="51">
        <v>95.8</v>
      </c>
      <c r="BB19" s="51">
        <v>98</v>
      </c>
      <c r="BC19" s="51">
        <v>101.1</v>
      </c>
      <c r="BD19" s="51">
        <v>101.9</v>
      </c>
      <c r="BE19" s="51">
        <v>102.4</v>
      </c>
      <c r="BF19" s="51">
        <v>106.9</v>
      </c>
      <c r="BG19" s="51">
        <v>101.9</v>
      </c>
      <c r="BH19" s="51">
        <v>104.1</v>
      </c>
      <c r="BI19" s="51">
        <v>104.7</v>
      </c>
      <c r="BJ19" s="51">
        <v>105.4</v>
      </c>
      <c r="BK19" s="51">
        <v>106.2</v>
      </c>
      <c r="BL19" s="51">
        <v>113.9</v>
      </c>
      <c r="BM19" s="51">
        <v>115.1</v>
      </c>
      <c r="BN19" s="51">
        <v>116.8</v>
      </c>
      <c r="BO19" s="51">
        <v>120.5</v>
      </c>
      <c r="BP19" s="51">
        <v>124.3</v>
      </c>
      <c r="BQ19" s="51">
        <v>124.2</v>
      </c>
      <c r="BR19" s="51">
        <v>124.2</v>
      </c>
      <c r="BS19" s="51">
        <v>122.9</v>
      </c>
      <c r="BT19" s="51">
        <v>122.9</v>
      </c>
      <c r="BU19" s="51">
        <v>123.4</v>
      </c>
      <c r="BV19" s="51">
        <v>128.4</v>
      </c>
      <c r="BW19" s="51">
        <v>128.5</v>
      </c>
      <c r="BX19" s="51">
        <v>128.5</v>
      </c>
      <c r="BY19" s="51">
        <v>128.5</v>
      </c>
      <c r="BZ19" s="51">
        <v>128.5</v>
      </c>
      <c r="CA19" s="51">
        <v>127.2</v>
      </c>
      <c r="CB19" s="51">
        <v>127.2</v>
      </c>
      <c r="CC19" s="51">
        <v>127.2</v>
      </c>
      <c r="CD19" s="51">
        <v>127.2</v>
      </c>
      <c r="CE19" s="11"/>
      <c r="CF19" s="11"/>
      <c r="CG19" s="11"/>
      <c r="CH19" s="11"/>
    </row>
    <row r="20" spans="1:86" x14ac:dyDescent="0.25">
      <c r="A20" s="11" t="s">
        <v>209</v>
      </c>
      <c r="B20" s="51" t="s">
        <v>822</v>
      </c>
      <c r="C20" s="51" t="s">
        <v>822</v>
      </c>
      <c r="D20" s="51" t="s">
        <v>822</v>
      </c>
      <c r="E20" s="51" t="s">
        <v>822</v>
      </c>
      <c r="F20" s="51" t="s">
        <v>822</v>
      </c>
      <c r="G20" s="51" t="s">
        <v>822</v>
      </c>
      <c r="H20" s="51" t="s">
        <v>822</v>
      </c>
      <c r="I20" s="51" t="s">
        <v>822</v>
      </c>
      <c r="J20" s="51" t="s">
        <v>822</v>
      </c>
      <c r="K20" s="51" t="s">
        <v>822</v>
      </c>
      <c r="L20" s="51" t="s">
        <v>822</v>
      </c>
      <c r="M20" s="51" t="s">
        <v>822</v>
      </c>
      <c r="N20" s="51" t="s">
        <v>822</v>
      </c>
      <c r="O20" s="51" t="s">
        <v>822</v>
      </c>
      <c r="P20" s="51">
        <v>6.1</v>
      </c>
      <c r="Q20" s="51">
        <v>7.2</v>
      </c>
      <c r="R20" s="51">
        <v>7.7</v>
      </c>
      <c r="S20" s="51">
        <v>8.3000000000000007</v>
      </c>
      <c r="T20" s="51">
        <v>8.8000000000000007</v>
      </c>
      <c r="U20" s="51">
        <v>9.4</v>
      </c>
      <c r="V20" s="51">
        <v>10.1</v>
      </c>
      <c r="W20" s="51">
        <v>11.1</v>
      </c>
      <c r="X20" s="51">
        <v>11.1</v>
      </c>
      <c r="Y20" s="51">
        <v>13.2</v>
      </c>
      <c r="Z20" s="51">
        <v>14.2</v>
      </c>
      <c r="AA20" s="51">
        <v>15.5</v>
      </c>
      <c r="AB20" s="51">
        <v>16.3</v>
      </c>
      <c r="AC20" s="51">
        <v>17.3</v>
      </c>
      <c r="AD20" s="51">
        <v>18.8</v>
      </c>
      <c r="AE20" s="51">
        <v>20.100000000000001</v>
      </c>
      <c r="AF20" s="51">
        <v>22.3</v>
      </c>
      <c r="AG20" s="51">
        <v>24.7</v>
      </c>
      <c r="AH20" s="51">
        <v>27.9</v>
      </c>
      <c r="AI20" s="51">
        <v>32.1</v>
      </c>
      <c r="AJ20" s="51">
        <v>33.9</v>
      </c>
      <c r="AK20" s="51" t="s">
        <v>822</v>
      </c>
      <c r="AL20" s="51">
        <v>39.4</v>
      </c>
      <c r="AM20" s="51">
        <v>43.4</v>
      </c>
      <c r="AN20" s="51">
        <v>46.7</v>
      </c>
      <c r="AO20" s="51">
        <v>51.1</v>
      </c>
      <c r="AP20" s="51">
        <v>55</v>
      </c>
      <c r="AQ20" s="51">
        <v>56.8</v>
      </c>
      <c r="AR20" s="51">
        <v>59.6</v>
      </c>
      <c r="AS20" s="51">
        <v>62.1</v>
      </c>
      <c r="AT20" s="51">
        <v>64.8</v>
      </c>
      <c r="AU20" s="51">
        <v>66.8</v>
      </c>
      <c r="AV20" s="51">
        <v>69.3</v>
      </c>
      <c r="AW20" s="51">
        <v>71.8</v>
      </c>
      <c r="AX20" s="51">
        <v>74.599999999999994</v>
      </c>
      <c r="AY20" s="51">
        <v>77.599999999999994</v>
      </c>
      <c r="AZ20" s="51">
        <v>81.7</v>
      </c>
      <c r="BA20" s="51">
        <v>84.2</v>
      </c>
      <c r="BB20" s="51">
        <v>85.5</v>
      </c>
      <c r="BC20" s="51">
        <v>86.4</v>
      </c>
      <c r="BD20" s="51">
        <v>87.5</v>
      </c>
      <c r="BE20" s="51">
        <v>88</v>
      </c>
      <c r="BF20" s="51">
        <v>88.6</v>
      </c>
      <c r="BG20" s="51">
        <v>88.8</v>
      </c>
      <c r="BH20" s="51">
        <v>90.3</v>
      </c>
      <c r="BI20" s="51">
        <v>91.1</v>
      </c>
      <c r="BJ20" s="51">
        <v>92.5</v>
      </c>
      <c r="BK20" s="51">
        <v>94.5</v>
      </c>
      <c r="BL20" s="51">
        <v>98.4</v>
      </c>
      <c r="BM20" s="51">
        <v>102.6</v>
      </c>
      <c r="BN20" s="51">
        <v>104.1</v>
      </c>
      <c r="BO20" s="51">
        <v>109.2</v>
      </c>
      <c r="BP20" s="51">
        <v>110.4</v>
      </c>
      <c r="BQ20" s="51">
        <v>104.5</v>
      </c>
      <c r="BR20" s="51">
        <v>105.1</v>
      </c>
      <c r="BS20" s="51">
        <v>106.7</v>
      </c>
      <c r="BT20" s="51">
        <v>109.2</v>
      </c>
      <c r="BU20" s="51">
        <v>110.9</v>
      </c>
      <c r="BV20" s="51">
        <v>100.2</v>
      </c>
      <c r="BW20" s="51">
        <v>100.2</v>
      </c>
      <c r="BX20" s="51">
        <v>98.4</v>
      </c>
      <c r="BY20" s="51">
        <v>98.3</v>
      </c>
      <c r="BZ20" s="51">
        <v>98.5</v>
      </c>
      <c r="CA20" s="51">
        <v>98.4</v>
      </c>
      <c r="CB20" s="51">
        <v>98.4</v>
      </c>
      <c r="CC20" s="51">
        <v>98.4</v>
      </c>
      <c r="CD20" s="51">
        <v>99.7</v>
      </c>
      <c r="CE20" s="11"/>
      <c r="CF20" s="11"/>
      <c r="CG20" s="11"/>
      <c r="CH20" s="11"/>
    </row>
    <row r="21" spans="1:86" x14ac:dyDescent="0.25">
      <c r="A21" s="11" t="s">
        <v>231</v>
      </c>
      <c r="B21" s="51" t="s">
        <v>822</v>
      </c>
      <c r="C21" s="51" t="s">
        <v>822</v>
      </c>
      <c r="D21" s="51" t="s">
        <v>822</v>
      </c>
      <c r="E21" s="51" t="s">
        <v>822</v>
      </c>
      <c r="F21" s="51" t="s">
        <v>822</v>
      </c>
      <c r="G21" s="51" t="s">
        <v>822</v>
      </c>
      <c r="H21" s="51" t="s">
        <v>822</v>
      </c>
      <c r="I21" s="51" t="s">
        <v>822</v>
      </c>
      <c r="J21" s="51" t="s">
        <v>822</v>
      </c>
      <c r="K21" s="51" t="s">
        <v>822</v>
      </c>
      <c r="L21" s="51" t="s">
        <v>822</v>
      </c>
      <c r="M21" s="51" t="s">
        <v>822</v>
      </c>
      <c r="N21" s="51" t="s">
        <v>822</v>
      </c>
      <c r="O21" s="51" t="s">
        <v>822</v>
      </c>
      <c r="P21" s="51">
        <v>3.7</v>
      </c>
      <c r="Q21" s="51">
        <v>4</v>
      </c>
      <c r="R21" s="51">
        <v>4.4000000000000004</v>
      </c>
      <c r="S21" s="51">
        <v>4.7</v>
      </c>
      <c r="T21" s="51">
        <v>5.3</v>
      </c>
      <c r="U21" s="51">
        <v>6</v>
      </c>
      <c r="V21" s="51">
        <v>6.7</v>
      </c>
      <c r="W21" s="51">
        <v>7.3</v>
      </c>
      <c r="X21" s="51">
        <v>7.6</v>
      </c>
      <c r="Y21" s="51">
        <v>8.4</v>
      </c>
      <c r="Z21" s="51">
        <v>9</v>
      </c>
      <c r="AA21" s="51">
        <v>9.5</v>
      </c>
      <c r="AB21" s="51">
        <v>10.3</v>
      </c>
      <c r="AC21" s="51">
        <v>11.3</v>
      </c>
      <c r="AD21" s="51">
        <v>13.4</v>
      </c>
      <c r="AE21" s="51">
        <v>15.5</v>
      </c>
      <c r="AF21" s="51">
        <v>18</v>
      </c>
      <c r="AG21" s="51">
        <v>20.399999999999999</v>
      </c>
      <c r="AH21" s="51">
        <v>22.8</v>
      </c>
      <c r="AI21" s="51">
        <v>24.6</v>
      </c>
      <c r="AJ21" s="51">
        <v>27</v>
      </c>
      <c r="AK21" s="51" t="s">
        <v>822</v>
      </c>
      <c r="AL21" s="51">
        <v>31.1</v>
      </c>
      <c r="AM21" s="51">
        <v>35.299999999999997</v>
      </c>
      <c r="AN21" s="51">
        <v>38.9</v>
      </c>
      <c r="AO21" s="51">
        <v>38.799999999999997</v>
      </c>
      <c r="AP21" s="51">
        <v>41.9</v>
      </c>
      <c r="AQ21" s="51">
        <v>41.3</v>
      </c>
      <c r="AR21" s="51">
        <v>51.8</v>
      </c>
      <c r="AS21" s="51">
        <v>54.4</v>
      </c>
      <c r="AT21" s="51">
        <v>57.1</v>
      </c>
      <c r="AU21" s="51">
        <v>57.7</v>
      </c>
      <c r="AV21" s="51">
        <v>59.7</v>
      </c>
      <c r="AW21" s="51">
        <v>61.7</v>
      </c>
      <c r="AX21" s="51">
        <v>62.4</v>
      </c>
      <c r="AY21" s="51">
        <v>65.3</v>
      </c>
      <c r="AZ21" s="51">
        <v>68.7</v>
      </c>
      <c r="BA21" s="51">
        <v>70.599999999999994</v>
      </c>
      <c r="BB21" s="51">
        <v>72.099999999999994</v>
      </c>
      <c r="BC21" s="51">
        <v>73.5</v>
      </c>
      <c r="BD21" s="51">
        <v>77</v>
      </c>
      <c r="BE21" s="51">
        <v>77.7</v>
      </c>
      <c r="BF21" s="51">
        <v>76.400000000000006</v>
      </c>
      <c r="BG21" s="51">
        <v>72</v>
      </c>
      <c r="BH21" s="51">
        <v>70.599999999999994</v>
      </c>
      <c r="BI21" s="51">
        <v>71.8</v>
      </c>
      <c r="BJ21" s="51">
        <v>73.400000000000006</v>
      </c>
      <c r="BK21" s="51">
        <v>75.400000000000006</v>
      </c>
      <c r="BL21" s="51">
        <v>75.599999999999994</v>
      </c>
      <c r="BM21" s="51">
        <v>75.3</v>
      </c>
      <c r="BN21" s="51">
        <v>78.2</v>
      </c>
      <c r="BO21" s="51">
        <v>76.099999999999994</v>
      </c>
      <c r="BP21" s="51">
        <v>74.400000000000006</v>
      </c>
      <c r="BQ21" s="51">
        <v>71.599999999999994</v>
      </c>
      <c r="BR21" s="51">
        <v>73.599999999999994</v>
      </c>
      <c r="BS21" s="51">
        <v>75</v>
      </c>
      <c r="BT21" s="51">
        <v>77</v>
      </c>
      <c r="BU21" s="51">
        <v>77.099999999999994</v>
      </c>
      <c r="BV21" s="51">
        <v>74.7</v>
      </c>
      <c r="BW21" s="51">
        <v>75.099999999999994</v>
      </c>
      <c r="BX21" s="51">
        <v>75.099999999999994</v>
      </c>
      <c r="BY21" s="51">
        <v>75.099999999999994</v>
      </c>
      <c r="BZ21" s="51">
        <v>75.099999999999994</v>
      </c>
      <c r="CA21" s="51">
        <v>75.900000000000006</v>
      </c>
      <c r="CB21" s="51">
        <v>75.900000000000006</v>
      </c>
      <c r="CC21" s="51">
        <v>75.900000000000006</v>
      </c>
      <c r="CD21" s="51">
        <v>75.8</v>
      </c>
      <c r="CE21" s="11"/>
      <c r="CF21" s="11"/>
      <c r="CG21" s="11"/>
      <c r="CH21" s="11"/>
    </row>
    <row r="22" spans="1:86" x14ac:dyDescent="0.25">
      <c r="A22" s="11" t="s">
        <v>211</v>
      </c>
      <c r="B22" s="51" t="s">
        <v>822</v>
      </c>
      <c r="C22" s="51" t="s">
        <v>822</v>
      </c>
      <c r="D22" s="51" t="s">
        <v>822</v>
      </c>
      <c r="E22" s="51" t="s">
        <v>822</v>
      </c>
      <c r="F22" s="51" t="s">
        <v>822</v>
      </c>
      <c r="G22" s="51" t="s">
        <v>822</v>
      </c>
      <c r="H22" s="51" t="s">
        <v>822</v>
      </c>
      <c r="I22" s="51" t="s">
        <v>822</v>
      </c>
      <c r="J22" s="51" t="s">
        <v>822</v>
      </c>
      <c r="K22" s="51" t="s">
        <v>822</v>
      </c>
      <c r="L22" s="51" t="s">
        <v>822</v>
      </c>
      <c r="M22" s="51" t="s">
        <v>822</v>
      </c>
      <c r="N22" s="51" t="s">
        <v>822</v>
      </c>
      <c r="O22" s="51" t="s">
        <v>822</v>
      </c>
      <c r="P22" s="51" t="s">
        <v>822</v>
      </c>
      <c r="Q22" s="51" t="s">
        <v>822</v>
      </c>
      <c r="R22" s="51" t="s">
        <v>822</v>
      </c>
      <c r="S22" s="51" t="s">
        <v>822</v>
      </c>
      <c r="T22" s="51" t="s">
        <v>822</v>
      </c>
      <c r="U22" s="51" t="s">
        <v>822</v>
      </c>
      <c r="V22" s="51" t="s">
        <v>822</v>
      </c>
      <c r="W22" s="51" t="s">
        <v>822</v>
      </c>
      <c r="X22" s="51">
        <v>0</v>
      </c>
      <c r="Y22" s="51">
        <v>0</v>
      </c>
      <c r="Z22" s="51">
        <v>0.1</v>
      </c>
      <c r="AA22" s="51">
        <v>0.1</v>
      </c>
      <c r="AB22" s="51">
        <v>0.2</v>
      </c>
      <c r="AC22" s="51">
        <v>0.2</v>
      </c>
      <c r="AD22" s="51">
        <v>0.4</v>
      </c>
      <c r="AE22" s="51">
        <v>0.6</v>
      </c>
      <c r="AF22" s="51">
        <v>1.1000000000000001</v>
      </c>
      <c r="AG22" s="51">
        <v>1.2</v>
      </c>
      <c r="AH22" s="51">
        <v>1.9</v>
      </c>
      <c r="AI22" s="51">
        <v>2.2999999999999998</v>
      </c>
      <c r="AJ22" s="51">
        <v>2.7</v>
      </c>
      <c r="AK22" s="51" t="s">
        <v>822</v>
      </c>
      <c r="AL22" s="51">
        <v>2.2999999999999998</v>
      </c>
      <c r="AM22" s="51">
        <v>2.2999999999999998</v>
      </c>
      <c r="AN22" s="51">
        <v>3.6</v>
      </c>
      <c r="AO22" s="51">
        <v>3.9</v>
      </c>
      <c r="AP22" s="51">
        <v>3.9</v>
      </c>
      <c r="AQ22" s="51">
        <v>4</v>
      </c>
      <c r="AR22" s="51">
        <v>4</v>
      </c>
      <c r="AS22" s="51">
        <v>4.0999999999999996</v>
      </c>
      <c r="AT22" s="51">
        <v>4.3</v>
      </c>
      <c r="AU22" s="51">
        <v>4.5</v>
      </c>
      <c r="AV22" s="51">
        <v>4.3</v>
      </c>
      <c r="AW22" s="51">
        <v>4.9000000000000004</v>
      </c>
      <c r="AX22" s="51">
        <v>5.2</v>
      </c>
      <c r="AY22" s="51">
        <v>4.2</v>
      </c>
      <c r="AZ22" s="51">
        <v>4.3</v>
      </c>
      <c r="BA22" s="51">
        <v>4.2</v>
      </c>
      <c r="BB22" s="51">
        <v>4.2</v>
      </c>
      <c r="BC22" s="51">
        <v>4.3</v>
      </c>
      <c r="BD22" s="51">
        <v>4.2</v>
      </c>
      <c r="BE22" s="51">
        <v>4.2</v>
      </c>
      <c r="BF22" s="51">
        <v>2.6</v>
      </c>
      <c r="BG22" s="51">
        <v>4.2</v>
      </c>
      <c r="BH22" s="51">
        <v>5.2</v>
      </c>
      <c r="BI22" s="51">
        <v>5.2</v>
      </c>
      <c r="BJ22" s="51">
        <v>5.2</v>
      </c>
      <c r="BK22" s="51">
        <v>5.2</v>
      </c>
      <c r="BL22" s="51">
        <v>5.2</v>
      </c>
      <c r="BM22" s="51">
        <v>5.2</v>
      </c>
      <c r="BN22" s="51">
        <v>3.8</v>
      </c>
      <c r="BO22" s="51">
        <v>3.8</v>
      </c>
      <c r="BP22" s="51">
        <v>3.8</v>
      </c>
      <c r="BQ22" s="51">
        <v>2.2000000000000002</v>
      </c>
      <c r="BR22" s="51">
        <v>2.2000000000000002</v>
      </c>
      <c r="BS22" s="51">
        <v>2.2000000000000002</v>
      </c>
      <c r="BT22" s="51">
        <v>2.2000000000000002</v>
      </c>
      <c r="BU22" s="51">
        <v>2.2000000000000002</v>
      </c>
      <c r="BV22" s="51">
        <v>2.4</v>
      </c>
      <c r="BW22" s="51">
        <v>2.4</v>
      </c>
      <c r="BX22" s="51">
        <v>2.4</v>
      </c>
      <c r="BY22" s="51">
        <v>2.4</v>
      </c>
      <c r="BZ22" s="51">
        <v>2.4</v>
      </c>
      <c r="CA22" s="51">
        <v>1.9</v>
      </c>
      <c r="CB22" s="51">
        <v>1.9</v>
      </c>
      <c r="CC22" s="51">
        <v>1.9</v>
      </c>
      <c r="CD22" s="51">
        <v>1.9</v>
      </c>
      <c r="CE22" s="11"/>
      <c r="CF22" s="11"/>
      <c r="CG22" s="11"/>
      <c r="CH22" s="11"/>
    </row>
    <row r="23" spans="1:86" x14ac:dyDescent="0.25">
      <c r="A23" s="11" t="s">
        <v>825</v>
      </c>
      <c r="B23" s="51" t="s">
        <v>822</v>
      </c>
      <c r="C23" s="51" t="s">
        <v>822</v>
      </c>
      <c r="D23" s="51" t="s">
        <v>822</v>
      </c>
      <c r="E23" s="51" t="s">
        <v>822</v>
      </c>
      <c r="F23" s="51" t="s">
        <v>822</v>
      </c>
      <c r="G23" s="51" t="s">
        <v>822</v>
      </c>
      <c r="H23" s="51" t="s">
        <v>822</v>
      </c>
      <c r="I23" s="51" t="s">
        <v>822</v>
      </c>
      <c r="J23" s="51" t="s">
        <v>822</v>
      </c>
      <c r="K23" s="51" t="s">
        <v>822</v>
      </c>
      <c r="L23" s="51" t="s">
        <v>822</v>
      </c>
      <c r="M23" s="51" t="s">
        <v>822</v>
      </c>
      <c r="N23" s="51" t="s">
        <v>822</v>
      </c>
      <c r="O23" s="51" t="s">
        <v>822</v>
      </c>
      <c r="P23" s="51">
        <v>6.1</v>
      </c>
      <c r="Q23" s="51">
        <v>6.7</v>
      </c>
      <c r="R23" s="51">
        <v>7</v>
      </c>
      <c r="S23" s="51">
        <v>7.4</v>
      </c>
      <c r="T23" s="51">
        <v>7.6</v>
      </c>
      <c r="U23" s="51">
        <v>7.8</v>
      </c>
      <c r="V23" s="51">
        <v>8.4</v>
      </c>
      <c r="W23" s="51">
        <v>9</v>
      </c>
      <c r="X23" s="51">
        <v>9</v>
      </c>
      <c r="Y23" s="51">
        <v>9.5</v>
      </c>
      <c r="Z23" s="51">
        <v>9.9</v>
      </c>
      <c r="AA23" s="51">
        <v>10.4</v>
      </c>
      <c r="AB23" s="51">
        <v>10.7</v>
      </c>
      <c r="AC23" s="51">
        <v>10.9</v>
      </c>
      <c r="AD23" s="51">
        <v>11</v>
      </c>
      <c r="AE23" s="51">
        <v>11.7</v>
      </c>
      <c r="AF23" s="51">
        <v>11.7</v>
      </c>
      <c r="AG23" s="51">
        <v>11.9</v>
      </c>
      <c r="AH23" s="51">
        <v>12.4</v>
      </c>
      <c r="AI23" s="51">
        <v>12.5</v>
      </c>
      <c r="AJ23" s="51">
        <v>12.7</v>
      </c>
      <c r="AK23" s="51" t="s">
        <v>822</v>
      </c>
      <c r="AL23" s="51">
        <v>13.8</v>
      </c>
      <c r="AM23" s="51">
        <v>13.9</v>
      </c>
      <c r="AN23" s="51">
        <v>14.2</v>
      </c>
      <c r="AO23" s="51">
        <v>13.2</v>
      </c>
      <c r="AP23" s="51">
        <v>13.7</v>
      </c>
      <c r="AQ23" s="51">
        <v>13.6</v>
      </c>
      <c r="AR23" s="51">
        <v>13.6</v>
      </c>
      <c r="AS23" s="51">
        <v>14.1</v>
      </c>
      <c r="AT23" s="51">
        <v>14.4</v>
      </c>
      <c r="AU23" s="51">
        <v>14.1</v>
      </c>
      <c r="AV23" s="51">
        <v>13.9</v>
      </c>
      <c r="AW23" s="51">
        <v>14.4</v>
      </c>
      <c r="AX23" s="51">
        <v>14.3</v>
      </c>
      <c r="AY23" s="51">
        <v>13.9</v>
      </c>
      <c r="AZ23" s="51">
        <v>14.5</v>
      </c>
      <c r="BA23" s="51">
        <v>14.6</v>
      </c>
      <c r="BB23" s="51">
        <v>14.6</v>
      </c>
      <c r="BC23" s="51">
        <v>14.3</v>
      </c>
      <c r="BD23" s="51">
        <v>13.8</v>
      </c>
      <c r="BE23" s="51">
        <v>14.2</v>
      </c>
      <c r="BF23" s="51">
        <v>14.5</v>
      </c>
      <c r="BG23" s="51">
        <v>14.6</v>
      </c>
      <c r="BH23" s="51">
        <v>15.3</v>
      </c>
      <c r="BI23" s="51">
        <v>15.3</v>
      </c>
      <c r="BJ23" s="51">
        <v>15.3</v>
      </c>
      <c r="BK23" s="51">
        <v>15.3</v>
      </c>
      <c r="BL23" s="51">
        <v>14.6</v>
      </c>
      <c r="BM23" s="51">
        <v>14.5</v>
      </c>
      <c r="BN23" s="51">
        <v>15.7</v>
      </c>
      <c r="BO23" s="51">
        <v>5.3</v>
      </c>
      <c r="BP23" s="51">
        <v>5.4</v>
      </c>
      <c r="BQ23" s="51">
        <v>9.5</v>
      </c>
      <c r="BR23" s="51">
        <v>9.5</v>
      </c>
      <c r="BS23" s="51">
        <v>9.5</v>
      </c>
      <c r="BT23" s="51">
        <v>7.9</v>
      </c>
      <c r="BU23" s="51">
        <v>7.9</v>
      </c>
      <c r="BV23" s="51">
        <v>7.7</v>
      </c>
      <c r="BW23" s="51">
        <v>7.7</v>
      </c>
      <c r="BX23" s="51">
        <v>7.7</v>
      </c>
      <c r="BY23" s="51">
        <v>7.7</v>
      </c>
      <c r="BZ23" s="51">
        <v>7.7</v>
      </c>
      <c r="CA23" s="51">
        <v>7.4</v>
      </c>
      <c r="CB23" s="51">
        <v>7.4</v>
      </c>
      <c r="CC23" s="51">
        <v>7.4</v>
      </c>
      <c r="CD23" s="51">
        <v>7.4</v>
      </c>
      <c r="CE23" s="11"/>
      <c r="CF23" s="11"/>
      <c r="CG23" s="11"/>
      <c r="CH23" s="11"/>
    </row>
    <row r="24" spans="1:86" x14ac:dyDescent="0.25">
      <c r="A24" s="11" t="s">
        <v>826</v>
      </c>
      <c r="B24" s="51" t="s">
        <v>822</v>
      </c>
      <c r="C24" s="51">
        <v>97.3</v>
      </c>
      <c r="D24" s="51" t="s">
        <v>822</v>
      </c>
      <c r="E24" s="51" t="s">
        <v>822</v>
      </c>
      <c r="F24" s="51" t="s">
        <v>822</v>
      </c>
      <c r="G24" s="51" t="s">
        <v>822</v>
      </c>
      <c r="H24" s="51" t="s">
        <v>822</v>
      </c>
      <c r="I24" s="51" t="s">
        <v>822</v>
      </c>
      <c r="J24" s="51" t="s">
        <v>822</v>
      </c>
      <c r="K24" s="51">
        <v>94.5</v>
      </c>
      <c r="L24" s="51" t="s">
        <v>822</v>
      </c>
      <c r="M24" s="51" t="s">
        <v>822</v>
      </c>
      <c r="N24" s="51">
        <v>119.1</v>
      </c>
      <c r="O24" s="51">
        <v>125.5</v>
      </c>
      <c r="P24" s="51">
        <v>131.69999999999999</v>
      </c>
      <c r="Q24" s="51">
        <v>140.30000000000001</v>
      </c>
      <c r="R24" s="51">
        <v>155.5</v>
      </c>
      <c r="S24" s="51">
        <v>157.5</v>
      </c>
      <c r="T24" s="51">
        <v>171.5</v>
      </c>
      <c r="U24" s="51">
        <v>180.8</v>
      </c>
      <c r="V24" s="51">
        <v>187</v>
      </c>
      <c r="W24" s="51">
        <v>194.3</v>
      </c>
      <c r="X24" s="51">
        <v>194.7</v>
      </c>
      <c r="Y24" s="51">
        <v>207.9</v>
      </c>
      <c r="Z24" s="51">
        <v>218.3</v>
      </c>
      <c r="AA24" s="51">
        <v>232.7</v>
      </c>
      <c r="AB24" s="51">
        <v>249</v>
      </c>
      <c r="AC24" s="51">
        <v>264.2</v>
      </c>
      <c r="AD24" s="51">
        <v>282.60000000000002</v>
      </c>
      <c r="AE24" s="51">
        <v>305.7</v>
      </c>
      <c r="AF24" s="51">
        <v>332.7</v>
      </c>
      <c r="AG24" s="51">
        <v>366.8</v>
      </c>
      <c r="AH24" s="51">
        <v>396</v>
      </c>
      <c r="AI24" s="51">
        <v>430.4</v>
      </c>
      <c r="AJ24" s="51">
        <v>467.9</v>
      </c>
      <c r="AK24" s="51">
        <v>495.7</v>
      </c>
      <c r="AL24" s="51">
        <v>526.6</v>
      </c>
      <c r="AM24" s="51">
        <v>565.20000000000005</v>
      </c>
      <c r="AN24" s="51">
        <v>595.4</v>
      </c>
      <c r="AO24" s="51">
        <v>617.9</v>
      </c>
      <c r="AP24" s="51">
        <v>655</v>
      </c>
      <c r="AQ24" s="51">
        <v>681.5</v>
      </c>
      <c r="AR24" s="51">
        <v>718.3</v>
      </c>
      <c r="AS24" s="51">
        <v>741.1</v>
      </c>
      <c r="AT24" s="51">
        <v>777.2</v>
      </c>
      <c r="AU24" s="51">
        <v>774.5</v>
      </c>
      <c r="AV24" s="51">
        <v>792.7</v>
      </c>
      <c r="AW24" s="51">
        <v>802.5</v>
      </c>
      <c r="AX24" s="51">
        <v>832.2</v>
      </c>
      <c r="AY24" s="51">
        <v>857.8</v>
      </c>
      <c r="AZ24" s="51">
        <v>889.9</v>
      </c>
      <c r="BA24" s="51">
        <v>913.6</v>
      </c>
      <c r="BB24" s="51">
        <v>926.4</v>
      </c>
      <c r="BC24" s="51">
        <v>939.5</v>
      </c>
      <c r="BD24" s="51">
        <v>956.1</v>
      </c>
      <c r="BE24" s="51">
        <v>954.9</v>
      </c>
      <c r="BF24" s="51">
        <v>959.2</v>
      </c>
      <c r="BG24" s="51">
        <v>883.8</v>
      </c>
      <c r="BH24" s="51">
        <v>907.6</v>
      </c>
      <c r="BI24" s="51">
        <v>921.7</v>
      </c>
      <c r="BJ24" s="51">
        <v>936.5</v>
      </c>
      <c r="BK24" s="51">
        <v>948.3</v>
      </c>
      <c r="BL24" s="51">
        <v>972.2</v>
      </c>
      <c r="BM24" s="51">
        <v>979.6</v>
      </c>
      <c r="BN24" s="51">
        <v>987.9</v>
      </c>
      <c r="BO24" s="51">
        <v>988.2</v>
      </c>
      <c r="BP24" s="51">
        <v>1000.6</v>
      </c>
      <c r="BQ24" s="51">
        <v>990</v>
      </c>
      <c r="BR24" s="51">
        <v>1001.1</v>
      </c>
      <c r="BS24" s="51">
        <v>1010.2</v>
      </c>
      <c r="BT24" s="51">
        <v>1013.8</v>
      </c>
      <c r="BU24" s="51">
        <v>1020.1</v>
      </c>
      <c r="BV24" s="51">
        <v>1023.6</v>
      </c>
      <c r="BW24" s="51">
        <v>1024.8</v>
      </c>
      <c r="BX24" s="51">
        <v>1023.6</v>
      </c>
      <c r="BY24" s="51">
        <v>1023.8</v>
      </c>
      <c r="BZ24" s="51">
        <v>1024.2</v>
      </c>
      <c r="CA24" s="51">
        <v>1035.4000000000001</v>
      </c>
      <c r="CB24" s="51">
        <v>1036.8</v>
      </c>
      <c r="CC24" s="51">
        <v>1036.9000000000001</v>
      </c>
      <c r="CD24" s="51">
        <v>1037</v>
      </c>
      <c r="CE24" s="11"/>
      <c r="CF24" s="11"/>
      <c r="CG24" s="11"/>
      <c r="CH24" s="11"/>
    </row>
    <row r="25" spans="1:86" x14ac:dyDescent="0.25">
      <c r="A25" s="1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11"/>
      <c r="CF25" s="11"/>
      <c r="CG25" s="11"/>
      <c r="CH25" s="11"/>
    </row>
    <row r="26" spans="1:86" x14ac:dyDescent="0.25">
      <c r="A26" s="12" t="s">
        <v>828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11"/>
      <c r="CF26" s="11"/>
      <c r="CG26" s="11"/>
      <c r="CH26" s="11"/>
    </row>
    <row r="27" spans="1:86" x14ac:dyDescent="0.25">
      <c r="A27" s="11" t="s">
        <v>821</v>
      </c>
      <c r="B27" s="51" t="s">
        <v>822</v>
      </c>
      <c r="C27" s="51" t="s">
        <v>822</v>
      </c>
      <c r="D27" s="51" t="s">
        <v>822</v>
      </c>
      <c r="E27" s="51" t="s">
        <v>822</v>
      </c>
      <c r="F27" s="51" t="s">
        <v>822</v>
      </c>
      <c r="G27" s="51" t="s">
        <v>822</v>
      </c>
      <c r="H27" s="51" t="s">
        <v>822</v>
      </c>
      <c r="I27" s="51" t="s">
        <v>822</v>
      </c>
      <c r="J27" s="51" t="s">
        <v>822</v>
      </c>
      <c r="K27" s="51" t="s">
        <v>822</v>
      </c>
      <c r="L27" s="51" t="s">
        <v>822</v>
      </c>
      <c r="M27" s="51" t="s">
        <v>822</v>
      </c>
      <c r="N27" s="51" t="s">
        <v>822</v>
      </c>
      <c r="O27" s="51" t="s">
        <v>822</v>
      </c>
      <c r="P27" s="51" t="s">
        <v>822</v>
      </c>
      <c r="Q27" s="51" t="s">
        <v>822</v>
      </c>
      <c r="R27" s="51" t="s">
        <v>822</v>
      </c>
      <c r="S27" s="51" t="s">
        <v>822</v>
      </c>
      <c r="T27" s="51">
        <v>28.5</v>
      </c>
      <c r="U27" s="51" t="s">
        <v>822</v>
      </c>
      <c r="V27" s="51" t="s">
        <v>822</v>
      </c>
      <c r="W27" s="51" t="s">
        <v>822</v>
      </c>
      <c r="X27" s="51" t="s">
        <v>822</v>
      </c>
      <c r="Y27" s="51">
        <v>37.4</v>
      </c>
      <c r="Z27" s="51">
        <v>39.4</v>
      </c>
      <c r="AA27" s="51">
        <v>44</v>
      </c>
      <c r="AB27" s="51">
        <v>47.8</v>
      </c>
      <c r="AC27" s="51">
        <v>51.8</v>
      </c>
      <c r="AD27" s="51">
        <v>59.8</v>
      </c>
      <c r="AE27" s="51">
        <v>64.599999999999994</v>
      </c>
      <c r="AF27" s="51" t="s">
        <v>822</v>
      </c>
      <c r="AG27" s="51">
        <v>83.5</v>
      </c>
      <c r="AH27" s="51">
        <v>93.8</v>
      </c>
      <c r="AI27" s="51">
        <v>105.1</v>
      </c>
      <c r="AJ27" s="51" t="s">
        <v>822</v>
      </c>
      <c r="AK27" s="51" t="s">
        <v>822</v>
      </c>
      <c r="AL27" s="51">
        <v>132.4</v>
      </c>
      <c r="AM27" s="51">
        <v>148.5</v>
      </c>
      <c r="AN27" s="51">
        <v>159.1</v>
      </c>
      <c r="AO27" s="51">
        <v>165.9</v>
      </c>
      <c r="AP27" s="51">
        <v>176.8</v>
      </c>
      <c r="AQ27" s="51">
        <v>185.3</v>
      </c>
      <c r="AR27" s="51">
        <v>193.8</v>
      </c>
      <c r="AS27" s="51">
        <v>198.5</v>
      </c>
      <c r="AT27" s="51">
        <v>203.1</v>
      </c>
      <c r="AU27" s="51">
        <v>206</v>
      </c>
      <c r="AV27" s="51">
        <v>210.6</v>
      </c>
      <c r="AW27" s="51">
        <v>213</v>
      </c>
      <c r="AX27" s="51">
        <v>222.1</v>
      </c>
      <c r="AY27" s="51">
        <v>230.1</v>
      </c>
      <c r="AZ27" s="51">
        <v>241.5</v>
      </c>
      <c r="BA27" s="51">
        <v>251.2</v>
      </c>
      <c r="BB27" s="51">
        <v>280.39999999999998</v>
      </c>
      <c r="BC27" s="51">
        <v>287.39999999999998</v>
      </c>
      <c r="BD27" s="51">
        <v>294.8</v>
      </c>
      <c r="BE27" s="51">
        <v>293.5</v>
      </c>
      <c r="BF27" s="51">
        <v>294.7</v>
      </c>
      <c r="BG27" s="51">
        <v>270.3</v>
      </c>
      <c r="BH27" s="51">
        <v>262.7</v>
      </c>
      <c r="BI27" s="51">
        <v>270.60000000000002</v>
      </c>
      <c r="BJ27" s="51">
        <v>278.7</v>
      </c>
      <c r="BK27" s="51">
        <v>291.39999999999998</v>
      </c>
      <c r="BL27" s="51">
        <v>318.89999999999998</v>
      </c>
      <c r="BM27" s="51">
        <v>324.3</v>
      </c>
      <c r="BN27" s="51">
        <v>322.7</v>
      </c>
      <c r="BO27" s="51">
        <v>331.2</v>
      </c>
      <c r="BP27" s="51">
        <v>341.4</v>
      </c>
      <c r="BQ27" s="51">
        <v>331.6</v>
      </c>
      <c r="BR27" s="51">
        <v>345.5</v>
      </c>
      <c r="BS27" s="51">
        <v>359.1</v>
      </c>
      <c r="BT27" s="51">
        <v>370.1</v>
      </c>
      <c r="BU27" s="51">
        <v>383.2</v>
      </c>
      <c r="BV27" s="51">
        <v>391.3</v>
      </c>
      <c r="BW27" s="51">
        <v>391.6</v>
      </c>
      <c r="BX27" s="51">
        <v>391.9</v>
      </c>
      <c r="BY27" s="51">
        <v>392.2</v>
      </c>
      <c r="BZ27" s="51">
        <v>390</v>
      </c>
      <c r="CA27" s="51">
        <v>393</v>
      </c>
      <c r="CB27" s="51">
        <v>394.4</v>
      </c>
      <c r="CC27" s="51">
        <v>394.4</v>
      </c>
      <c r="CD27" s="51">
        <v>393.2</v>
      </c>
      <c r="CE27" s="11"/>
      <c r="CF27" s="11"/>
      <c r="CG27" s="11"/>
      <c r="CH27" s="11"/>
    </row>
    <row r="28" spans="1:86" x14ac:dyDescent="0.25">
      <c r="A28" s="11" t="s">
        <v>823</v>
      </c>
      <c r="B28" s="51" t="s">
        <v>822</v>
      </c>
      <c r="C28" s="51" t="s">
        <v>822</v>
      </c>
      <c r="D28" s="51" t="s">
        <v>822</v>
      </c>
      <c r="E28" s="51" t="s">
        <v>822</v>
      </c>
      <c r="F28" s="51" t="s">
        <v>822</v>
      </c>
      <c r="G28" s="51" t="s">
        <v>822</v>
      </c>
      <c r="H28" s="51" t="s">
        <v>822</v>
      </c>
      <c r="I28" s="51" t="s">
        <v>822</v>
      </c>
      <c r="J28" s="51" t="s">
        <v>822</v>
      </c>
      <c r="K28" s="51" t="s">
        <v>822</v>
      </c>
      <c r="L28" s="51" t="s">
        <v>822</v>
      </c>
      <c r="M28" s="51" t="s">
        <v>822</v>
      </c>
      <c r="N28" s="51" t="s">
        <v>822</v>
      </c>
      <c r="O28" s="51" t="s">
        <v>822</v>
      </c>
      <c r="P28" s="51" t="s">
        <v>822</v>
      </c>
      <c r="Q28" s="51" t="s">
        <v>822</v>
      </c>
      <c r="R28" s="51" t="s">
        <v>822</v>
      </c>
      <c r="S28" s="51" t="s">
        <v>822</v>
      </c>
      <c r="T28" s="51">
        <v>37.299999999999997</v>
      </c>
      <c r="U28" s="51" t="s">
        <v>822</v>
      </c>
      <c r="V28" s="51" t="s">
        <v>822</v>
      </c>
      <c r="W28" s="51" t="s">
        <v>822</v>
      </c>
      <c r="X28" s="51" t="s">
        <v>822</v>
      </c>
      <c r="Y28" s="51">
        <v>42.4</v>
      </c>
      <c r="Z28" s="51">
        <v>45.3</v>
      </c>
      <c r="AA28" s="51">
        <v>50.3</v>
      </c>
      <c r="AB28" s="51">
        <v>55.3</v>
      </c>
      <c r="AC28" s="51">
        <v>58.9</v>
      </c>
      <c r="AD28" s="51">
        <v>64.400000000000006</v>
      </c>
      <c r="AE28" s="51">
        <v>70.400000000000006</v>
      </c>
      <c r="AF28" s="51" t="s">
        <v>822</v>
      </c>
      <c r="AG28" s="51">
        <v>90.5</v>
      </c>
      <c r="AH28" s="51">
        <v>96.4</v>
      </c>
      <c r="AI28" s="51">
        <v>106</v>
      </c>
      <c r="AJ28" s="51" t="s">
        <v>822</v>
      </c>
      <c r="AK28" s="51" t="s">
        <v>822</v>
      </c>
      <c r="AL28" s="51">
        <v>128.1</v>
      </c>
      <c r="AM28" s="51">
        <v>138</v>
      </c>
      <c r="AN28" s="51">
        <v>148.1</v>
      </c>
      <c r="AO28" s="51">
        <v>153.80000000000001</v>
      </c>
      <c r="AP28" s="51">
        <v>164.3</v>
      </c>
      <c r="AQ28" s="51">
        <v>171.7</v>
      </c>
      <c r="AR28" s="51">
        <v>175.3</v>
      </c>
      <c r="AS28" s="51">
        <v>181.5</v>
      </c>
      <c r="AT28" s="51">
        <v>187.8</v>
      </c>
      <c r="AU28" s="51">
        <v>191.3</v>
      </c>
      <c r="AV28" s="51">
        <v>195.4</v>
      </c>
      <c r="AW28" s="51">
        <v>198.2</v>
      </c>
      <c r="AX28" s="51">
        <v>204.5</v>
      </c>
      <c r="AY28" s="51">
        <v>210.7</v>
      </c>
      <c r="AZ28" s="51">
        <v>218.4</v>
      </c>
      <c r="BA28" s="51">
        <v>222.9</v>
      </c>
      <c r="BB28" s="51">
        <v>227.2</v>
      </c>
      <c r="BC28" s="51">
        <v>229.9</v>
      </c>
      <c r="BD28" s="51">
        <v>237.5</v>
      </c>
      <c r="BE28" s="51">
        <v>234.9</v>
      </c>
      <c r="BF28" s="51">
        <v>233.7</v>
      </c>
      <c r="BG28" s="51">
        <v>215.4</v>
      </c>
      <c r="BH28" s="51">
        <v>265.39999999999998</v>
      </c>
      <c r="BI28" s="51">
        <v>269.5</v>
      </c>
      <c r="BJ28" s="51">
        <v>274.89999999999998</v>
      </c>
      <c r="BK28" s="51">
        <v>284.60000000000002</v>
      </c>
      <c r="BL28" s="51">
        <v>318.60000000000002</v>
      </c>
      <c r="BM28" s="51">
        <v>345.1</v>
      </c>
      <c r="BN28" s="51">
        <v>359.9</v>
      </c>
      <c r="BO28" s="51">
        <v>366.6</v>
      </c>
      <c r="BP28" s="51">
        <v>383.3</v>
      </c>
      <c r="BQ28" s="51">
        <v>384.6</v>
      </c>
      <c r="BR28" s="51">
        <v>395.7</v>
      </c>
      <c r="BS28" s="51">
        <v>411.9</v>
      </c>
      <c r="BT28" s="51">
        <v>422.1</v>
      </c>
      <c r="BU28" s="51">
        <v>424.2</v>
      </c>
      <c r="BV28" s="51">
        <v>430.5</v>
      </c>
      <c r="BW28" s="51">
        <v>432.9</v>
      </c>
      <c r="BX28" s="51">
        <v>433.6</v>
      </c>
      <c r="BY28" s="51">
        <v>433.5</v>
      </c>
      <c r="BZ28" s="51">
        <v>433.1</v>
      </c>
      <c r="CA28" s="51">
        <v>423</v>
      </c>
      <c r="CB28" s="51">
        <v>423</v>
      </c>
      <c r="CC28" s="51">
        <v>421.7</v>
      </c>
      <c r="CD28" s="51">
        <v>420.6</v>
      </c>
      <c r="CE28" s="11"/>
      <c r="CF28" s="11"/>
      <c r="CG28" s="11"/>
      <c r="CH28" s="11"/>
    </row>
    <row r="29" spans="1:86" x14ac:dyDescent="0.25">
      <c r="A29" s="11" t="s">
        <v>37</v>
      </c>
      <c r="B29" s="51" t="s">
        <v>822</v>
      </c>
      <c r="C29" s="51" t="s">
        <v>822</v>
      </c>
      <c r="D29" s="51" t="s">
        <v>822</v>
      </c>
      <c r="E29" s="51" t="s">
        <v>822</v>
      </c>
      <c r="F29" s="51" t="s">
        <v>822</v>
      </c>
      <c r="G29" s="51" t="s">
        <v>822</v>
      </c>
      <c r="H29" s="51" t="s">
        <v>822</v>
      </c>
      <c r="I29" s="51" t="s">
        <v>822</v>
      </c>
      <c r="J29" s="51" t="s">
        <v>822</v>
      </c>
      <c r="K29" s="51" t="s">
        <v>822</v>
      </c>
      <c r="L29" s="51" t="s">
        <v>822</v>
      </c>
      <c r="M29" s="51" t="s">
        <v>822</v>
      </c>
      <c r="N29" s="51" t="s">
        <v>822</v>
      </c>
      <c r="O29" s="51" t="s">
        <v>822</v>
      </c>
      <c r="P29" s="51" t="s">
        <v>822</v>
      </c>
      <c r="Q29" s="51" t="s">
        <v>822</v>
      </c>
      <c r="R29" s="51" t="s">
        <v>822</v>
      </c>
      <c r="S29" s="51" t="s">
        <v>822</v>
      </c>
      <c r="T29" s="51">
        <v>30</v>
      </c>
      <c r="U29" s="51" t="s">
        <v>822</v>
      </c>
      <c r="V29" s="51" t="s">
        <v>822</v>
      </c>
      <c r="W29" s="51" t="s">
        <v>822</v>
      </c>
      <c r="X29" s="51" t="s">
        <v>822</v>
      </c>
      <c r="Y29" s="51">
        <v>41.3</v>
      </c>
      <c r="Z29" s="51">
        <v>43.1</v>
      </c>
      <c r="AA29" s="51">
        <v>45.4</v>
      </c>
      <c r="AB29" s="51">
        <v>48.5</v>
      </c>
      <c r="AC29" s="51">
        <v>51</v>
      </c>
      <c r="AD29" s="51">
        <v>56.3</v>
      </c>
      <c r="AE29" s="51">
        <v>62.2</v>
      </c>
      <c r="AF29" s="51" t="s">
        <v>822</v>
      </c>
      <c r="AG29" s="51">
        <v>75.2</v>
      </c>
      <c r="AH29" s="51">
        <v>81.7</v>
      </c>
      <c r="AI29" s="51">
        <v>90.2</v>
      </c>
      <c r="AJ29" s="51" t="s">
        <v>822</v>
      </c>
      <c r="AK29" s="51" t="s">
        <v>822</v>
      </c>
      <c r="AL29" s="51">
        <v>114</v>
      </c>
      <c r="AM29" s="51">
        <v>121.4</v>
      </c>
      <c r="AN29" s="51">
        <v>127.1</v>
      </c>
      <c r="AO29" s="51">
        <v>133.9</v>
      </c>
      <c r="AP29" s="51">
        <v>141.9</v>
      </c>
      <c r="AQ29" s="51">
        <v>151</v>
      </c>
      <c r="AR29" s="51">
        <v>160.30000000000001</v>
      </c>
      <c r="AS29" s="51">
        <v>167.6</v>
      </c>
      <c r="AT29" s="51">
        <v>175.3</v>
      </c>
      <c r="AU29" s="51">
        <v>181</v>
      </c>
      <c r="AV29" s="51">
        <v>185</v>
      </c>
      <c r="AW29" s="51">
        <v>175.4</v>
      </c>
      <c r="AX29" s="51">
        <v>180.4</v>
      </c>
      <c r="AY29" s="51">
        <v>185</v>
      </c>
      <c r="AZ29" s="51">
        <v>188.3</v>
      </c>
      <c r="BA29" s="51">
        <v>190.7</v>
      </c>
      <c r="BB29" s="51">
        <v>191.9</v>
      </c>
      <c r="BC29" s="51">
        <v>191.4</v>
      </c>
      <c r="BD29" s="51">
        <v>190.3</v>
      </c>
      <c r="BE29" s="51">
        <v>188.7</v>
      </c>
      <c r="BF29" s="51">
        <v>190.3</v>
      </c>
      <c r="BG29" s="51">
        <v>170</v>
      </c>
      <c r="BH29" s="51">
        <v>182.4</v>
      </c>
      <c r="BI29" s="51">
        <v>187.9</v>
      </c>
      <c r="BJ29" s="51">
        <v>194.2</v>
      </c>
      <c r="BK29" s="51">
        <v>196.7</v>
      </c>
      <c r="BL29" s="51">
        <v>190.9</v>
      </c>
      <c r="BM29" s="51">
        <v>201.4</v>
      </c>
      <c r="BN29" s="51">
        <v>208</v>
      </c>
      <c r="BO29" s="51">
        <v>212.9</v>
      </c>
      <c r="BP29" s="51">
        <v>214.6</v>
      </c>
      <c r="BQ29" s="51">
        <v>225.6</v>
      </c>
      <c r="BR29" s="51">
        <v>232.6</v>
      </c>
      <c r="BS29" s="51">
        <v>240.3</v>
      </c>
      <c r="BT29" s="51">
        <v>250.6</v>
      </c>
      <c r="BU29" s="51">
        <v>256.39999999999998</v>
      </c>
      <c r="BV29" s="51">
        <v>230.6</v>
      </c>
      <c r="BW29" s="51">
        <v>232.5</v>
      </c>
      <c r="BX29" s="51">
        <v>233.3</v>
      </c>
      <c r="BY29" s="51">
        <v>233.4</v>
      </c>
      <c r="BZ29" s="51">
        <v>233.5</v>
      </c>
      <c r="CA29" s="51">
        <v>230.4</v>
      </c>
      <c r="CB29" s="51">
        <v>230.4</v>
      </c>
      <c r="CC29" s="51">
        <v>230.4</v>
      </c>
      <c r="CD29" s="51">
        <v>230.5</v>
      </c>
      <c r="CE29" s="11"/>
      <c r="CF29" s="11"/>
      <c r="CG29" s="11"/>
      <c r="CH29" s="11"/>
    </row>
    <row r="30" spans="1:86" x14ac:dyDescent="0.25">
      <c r="A30" s="11" t="s">
        <v>824</v>
      </c>
      <c r="B30" s="51" t="s">
        <v>822</v>
      </c>
      <c r="C30" s="51" t="s">
        <v>822</v>
      </c>
      <c r="D30" s="51" t="s">
        <v>822</v>
      </c>
      <c r="E30" s="51" t="s">
        <v>822</v>
      </c>
      <c r="F30" s="51" t="s">
        <v>822</v>
      </c>
      <c r="G30" s="51" t="s">
        <v>822</v>
      </c>
      <c r="H30" s="51" t="s">
        <v>822</v>
      </c>
      <c r="I30" s="51" t="s">
        <v>822</v>
      </c>
      <c r="J30" s="51" t="s">
        <v>822</v>
      </c>
      <c r="K30" s="51" t="s">
        <v>822</v>
      </c>
      <c r="L30" s="51" t="s">
        <v>822</v>
      </c>
      <c r="M30" s="51" t="s">
        <v>822</v>
      </c>
      <c r="N30" s="51" t="s">
        <v>822</v>
      </c>
      <c r="O30" s="51" t="s">
        <v>822</v>
      </c>
      <c r="P30" s="51" t="s">
        <v>822</v>
      </c>
      <c r="Q30" s="51" t="s">
        <v>822</v>
      </c>
      <c r="R30" s="51" t="s">
        <v>822</v>
      </c>
      <c r="S30" s="51" t="s">
        <v>822</v>
      </c>
      <c r="T30" s="51">
        <v>58.4</v>
      </c>
      <c r="U30" s="51" t="s">
        <v>822</v>
      </c>
      <c r="V30" s="51" t="s">
        <v>822</v>
      </c>
      <c r="W30" s="51" t="s">
        <v>822</v>
      </c>
      <c r="X30" s="51" t="s">
        <v>822</v>
      </c>
      <c r="Y30" s="51">
        <v>60.5</v>
      </c>
      <c r="Z30" s="51">
        <v>62.3</v>
      </c>
      <c r="AA30" s="51">
        <v>63.9</v>
      </c>
      <c r="AB30" s="51">
        <v>67.8</v>
      </c>
      <c r="AC30" s="51">
        <v>70.8</v>
      </c>
      <c r="AD30" s="51">
        <v>73.400000000000006</v>
      </c>
      <c r="AE30" s="51">
        <v>75.5</v>
      </c>
      <c r="AF30" s="51" t="s">
        <v>822</v>
      </c>
      <c r="AG30" s="51">
        <v>81.099999999999994</v>
      </c>
      <c r="AH30" s="51">
        <v>83.2</v>
      </c>
      <c r="AI30" s="51">
        <v>85.1</v>
      </c>
      <c r="AJ30" s="51" t="s">
        <v>822</v>
      </c>
      <c r="AK30" s="51" t="s">
        <v>822</v>
      </c>
      <c r="AL30" s="51">
        <v>91.5</v>
      </c>
      <c r="AM30" s="51">
        <v>94.9</v>
      </c>
      <c r="AN30" s="51">
        <v>91.2</v>
      </c>
      <c r="AO30" s="51">
        <v>90.2</v>
      </c>
      <c r="AP30" s="51">
        <v>92.2</v>
      </c>
      <c r="AQ30" s="51">
        <v>92.9</v>
      </c>
      <c r="AR30" s="51">
        <v>95.4</v>
      </c>
      <c r="AS30" s="51">
        <v>95.4</v>
      </c>
      <c r="AT30" s="51">
        <v>97.7</v>
      </c>
      <c r="AU30" s="51">
        <v>79.900000000000006</v>
      </c>
      <c r="AV30" s="51">
        <v>81.5</v>
      </c>
      <c r="AW30" s="51">
        <v>83.4</v>
      </c>
      <c r="AX30" s="51">
        <v>87.7</v>
      </c>
      <c r="AY30" s="51">
        <v>91</v>
      </c>
      <c r="AZ30" s="51">
        <v>93.5</v>
      </c>
      <c r="BA30" s="51">
        <v>97.1</v>
      </c>
      <c r="BB30" s="51">
        <v>99.4</v>
      </c>
      <c r="BC30" s="51">
        <v>102.2</v>
      </c>
      <c r="BD30" s="51">
        <v>103.1</v>
      </c>
      <c r="BE30" s="51">
        <v>104</v>
      </c>
      <c r="BF30" s="51">
        <v>108.6</v>
      </c>
      <c r="BG30" s="51">
        <v>102.9</v>
      </c>
      <c r="BH30" s="51">
        <v>112.8</v>
      </c>
      <c r="BI30" s="51">
        <v>113.9</v>
      </c>
      <c r="BJ30" s="51">
        <v>115.6</v>
      </c>
      <c r="BK30" s="51">
        <v>118.4</v>
      </c>
      <c r="BL30" s="51">
        <v>135.6</v>
      </c>
      <c r="BM30" s="51">
        <v>143.19999999999999</v>
      </c>
      <c r="BN30" s="51">
        <v>149.4</v>
      </c>
      <c r="BO30" s="51">
        <v>157.9</v>
      </c>
      <c r="BP30" s="51">
        <v>163.80000000000001</v>
      </c>
      <c r="BQ30" s="51">
        <v>167</v>
      </c>
      <c r="BR30" s="51">
        <v>172.5</v>
      </c>
      <c r="BS30" s="51">
        <v>178.3</v>
      </c>
      <c r="BT30" s="51">
        <v>181.8</v>
      </c>
      <c r="BU30" s="51">
        <v>182.5</v>
      </c>
      <c r="BV30" s="51">
        <v>188.3</v>
      </c>
      <c r="BW30" s="51">
        <v>188.5</v>
      </c>
      <c r="BX30" s="51">
        <v>188.5</v>
      </c>
      <c r="BY30" s="51">
        <v>188.5</v>
      </c>
      <c r="BZ30" s="51">
        <v>188.5</v>
      </c>
      <c r="CA30" s="51">
        <v>178.8</v>
      </c>
      <c r="CB30" s="51">
        <v>178.8</v>
      </c>
      <c r="CC30" s="51">
        <v>175.9</v>
      </c>
      <c r="CD30" s="51">
        <v>172.2</v>
      </c>
      <c r="CE30" s="11"/>
      <c r="CF30" s="11"/>
      <c r="CG30" s="11"/>
      <c r="CH30" s="11"/>
    </row>
    <row r="31" spans="1:86" x14ac:dyDescent="0.25">
      <c r="A31" s="11" t="s">
        <v>209</v>
      </c>
      <c r="B31" s="51" t="s">
        <v>822</v>
      </c>
      <c r="C31" s="51" t="s">
        <v>822</v>
      </c>
      <c r="D31" s="51" t="s">
        <v>822</v>
      </c>
      <c r="E31" s="51" t="s">
        <v>822</v>
      </c>
      <c r="F31" s="51" t="s">
        <v>822</v>
      </c>
      <c r="G31" s="51" t="s">
        <v>822</v>
      </c>
      <c r="H31" s="51" t="s">
        <v>822</v>
      </c>
      <c r="I31" s="51" t="s">
        <v>822</v>
      </c>
      <c r="J31" s="51" t="s">
        <v>822</v>
      </c>
      <c r="K31" s="51" t="s">
        <v>822</v>
      </c>
      <c r="L31" s="51" t="s">
        <v>822</v>
      </c>
      <c r="M31" s="51" t="s">
        <v>822</v>
      </c>
      <c r="N31" s="51" t="s">
        <v>822</v>
      </c>
      <c r="O31" s="51" t="s">
        <v>822</v>
      </c>
      <c r="P31" s="51" t="s">
        <v>822</v>
      </c>
      <c r="Q31" s="51" t="s">
        <v>822</v>
      </c>
      <c r="R31" s="51" t="s">
        <v>822</v>
      </c>
      <c r="S31" s="51" t="s">
        <v>822</v>
      </c>
      <c r="T31" s="51">
        <v>16.3</v>
      </c>
      <c r="U31" s="51" t="s">
        <v>822</v>
      </c>
      <c r="V31" s="51" t="s">
        <v>822</v>
      </c>
      <c r="W31" s="51" t="s">
        <v>822</v>
      </c>
      <c r="X31" s="51" t="s">
        <v>822</v>
      </c>
      <c r="Y31" s="51">
        <v>20.9</v>
      </c>
      <c r="Z31" s="51">
        <v>22</v>
      </c>
      <c r="AA31" s="51">
        <v>23.2</v>
      </c>
      <c r="AB31" s="51">
        <v>24</v>
      </c>
      <c r="AC31" s="51">
        <v>25</v>
      </c>
      <c r="AD31" s="51">
        <v>26.4</v>
      </c>
      <c r="AE31" s="51">
        <v>27.8</v>
      </c>
      <c r="AF31" s="51" t="s">
        <v>822</v>
      </c>
      <c r="AG31" s="51">
        <v>32.4</v>
      </c>
      <c r="AH31" s="51">
        <v>35.6</v>
      </c>
      <c r="AI31" s="51">
        <v>39.799999999999997</v>
      </c>
      <c r="AJ31" s="51" t="s">
        <v>822</v>
      </c>
      <c r="AK31" s="51" t="s">
        <v>822</v>
      </c>
      <c r="AL31" s="51">
        <v>47.2</v>
      </c>
      <c r="AM31" s="51">
        <v>43.4</v>
      </c>
      <c r="AN31" s="51">
        <v>46.7</v>
      </c>
      <c r="AO31" s="51">
        <v>59.4</v>
      </c>
      <c r="AP31" s="51">
        <v>63.3</v>
      </c>
      <c r="AQ31" s="51">
        <v>65.099999999999994</v>
      </c>
      <c r="AR31" s="51">
        <v>67.900000000000006</v>
      </c>
      <c r="AS31" s="51">
        <v>70.400000000000006</v>
      </c>
      <c r="AT31" s="51">
        <v>73.2</v>
      </c>
      <c r="AU31" s="51">
        <v>75.3</v>
      </c>
      <c r="AV31" s="51">
        <v>78</v>
      </c>
      <c r="AW31" s="51">
        <v>80.7</v>
      </c>
      <c r="AX31" s="51">
        <v>83.8</v>
      </c>
      <c r="AY31" s="51">
        <v>87.1</v>
      </c>
      <c r="AZ31" s="51">
        <v>92.1</v>
      </c>
      <c r="BA31" s="51">
        <v>97.7</v>
      </c>
      <c r="BB31" s="51">
        <v>104.5</v>
      </c>
      <c r="BC31" s="51">
        <v>107.7</v>
      </c>
      <c r="BD31" s="51">
        <v>111.4</v>
      </c>
      <c r="BE31" s="51">
        <v>117.7</v>
      </c>
      <c r="BF31" s="51">
        <v>127.8</v>
      </c>
      <c r="BG31" s="51">
        <v>130.80000000000001</v>
      </c>
      <c r="BH31" s="51">
        <v>177.2</v>
      </c>
      <c r="BI31" s="51">
        <v>198.2</v>
      </c>
      <c r="BJ31" s="51">
        <v>221.9</v>
      </c>
      <c r="BK31" s="51">
        <v>247.3</v>
      </c>
      <c r="BL31" s="51">
        <v>313.89999999999998</v>
      </c>
      <c r="BM31" s="51">
        <v>337.3</v>
      </c>
      <c r="BN31" s="51">
        <v>351.6</v>
      </c>
      <c r="BO31" s="51">
        <v>360.8</v>
      </c>
      <c r="BP31" s="51">
        <v>369.8</v>
      </c>
      <c r="BQ31" s="51">
        <v>377.6</v>
      </c>
      <c r="BR31" s="51">
        <v>388.7</v>
      </c>
      <c r="BS31" s="51">
        <v>403.7</v>
      </c>
      <c r="BT31" s="51">
        <v>416.5</v>
      </c>
      <c r="BU31" s="51">
        <v>425.1</v>
      </c>
      <c r="BV31" s="51">
        <v>413.3</v>
      </c>
      <c r="BW31" s="51">
        <v>412.6</v>
      </c>
      <c r="BX31" s="51">
        <v>405.1</v>
      </c>
      <c r="BY31" s="51">
        <v>402.9</v>
      </c>
      <c r="BZ31" s="51">
        <v>391.5</v>
      </c>
      <c r="CA31" s="51">
        <v>383.4</v>
      </c>
      <c r="CB31" s="51">
        <v>383.4</v>
      </c>
      <c r="CC31" s="51">
        <v>367.9</v>
      </c>
      <c r="CD31" s="51">
        <v>361.7</v>
      </c>
      <c r="CE31" s="11"/>
      <c r="CF31" s="11"/>
      <c r="CG31" s="11"/>
      <c r="CH31" s="11"/>
    </row>
    <row r="32" spans="1:86" x14ac:dyDescent="0.25">
      <c r="A32" s="11" t="s">
        <v>231</v>
      </c>
      <c r="B32" s="51" t="s">
        <v>822</v>
      </c>
      <c r="C32" s="51" t="s">
        <v>822</v>
      </c>
      <c r="D32" s="51" t="s">
        <v>822</v>
      </c>
      <c r="E32" s="51" t="s">
        <v>822</v>
      </c>
      <c r="F32" s="51" t="s">
        <v>822</v>
      </c>
      <c r="G32" s="51" t="s">
        <v>822</v>
      </c>
      <c r="H32" s="51" t="s">
        <v>822</v>
      </c>
      <c r="I32" s="51" t="s">
        <v>822</v>
      </c>
      <c r="J32" s="51" t="s">
        <v>822</v>
      </c>
      <c r="K32" s="51" t="s">
        <v>822</v>
      </c>
      <c r="L32" s="51" t="s">
        <v>822</v>
      </c>
      <c r="M32" s="51" t="s">
        <v>822</v>
      </c>
      <c r="N32" s="51" t="s">
        <v>822</v>
      </c>
      <c r="O32" s="51" t="s">
        <v>822</v>
      </c>
      <c r="P32" s="51" t="s">
        <v>822</v>
      </c>
      <c r="Q32" s="51" t="s">
        <v>822</v>
      </c>
      <c r="R32" s="51" t="s">
        <v>822</v>
      </c>
      <c r="S32" s="51" t="s">
        <v>822</v>
      </c>
      <c r="T32" s="51">
        <v>5.4</v>
      </c>
      <c r="U32" s="51" t="s">
        <v>822</v>
      </c>
      <c r="V32" s="51" t="s">
        <v>822</v>
      </c>
      <c r="W32" s="51" t="s">
        <v>822</v>
      </c>
      <c r="X32" s="51" t="s">
        <v>822</v>
      </c>
      <c r="Y32" s="51">
        <v>8.6</v>
      </c>
      <c r="Z32" s="51">
        <v>9.1999999999999993</v>
      </c>
      <c r="AA32" s="51">
        <v>9.8000000000000007</v>
      </c>
      <c r="AB32" s="51">
        <v>10.6</v>
      </c>
      <c r="AC32" s="51">
        <v>11.6</v>
      </c>
      <c r="AD32" s="51">
        <v>13.8</v>
      </c>
      <c r="AE32" s="51">
        <v>15.9</v>
      </c>
      <c r="AF32" s="51" t="s">
        <v>822</v>
      </c>
      <c r="AG32" s="51">
        <v>20.8</v>
      </c>
      <c r="AH32" s="51">
        <v>23.2</v>
      </c>
      <c r="AI32" s="51">
        <v>25</v>
      </c>
      <c r="AJ32" s="51" t="s">
        <v>822</v>
      </c>
      <c r="AK32" s="51" t="s">
        <v>822</v>
      </c>
      <c r="AL32" s="51">
        <v>31.2</v>
      </c>
      <c r="AM32" s="51">
        <v>36.200000000000003</v>
      </c>
      <c r="AN32" s="51">
        <v>40</v>
      </c>
      <c r="AO32" s="51">
        <v>39.6</v>
      </c>
      <c r="AP32" s="51">
        <v>43</v>
      </c>
      <c r="AQ32" s="51">
        <v>43.7</v>
      </c>
      <c r="AR32" s="51">
        <v>55.7</v>
      </c>
      <c r="AS32" s="51">
        <v>59.7</v>
      </c>
      <c r="AT32" s="51">
        <v>63.8</v>
      </c>
      <c r="AU32" s="51">
        <v>65.400000000000006</v>
      </c>
      <c r="AV32" s="51">
        <v>69.2</v>
      </c>
      <c r="AW32" s="51">
        <v>73.8</v>
      </c>
      <c r="AX32" s="51">
        <v>74.8</v>
      </c>
      <c r="AY32" s="51">
        <v>83.2</v>
      </c>
      <c r="AZ32" s="51">
        <v>89.5</v>
      </c>
      <c r="BA32" s="51">
        <v>95.2</v>
      </c>
      <c r="BB32" s="51">
        <v>100.7</v>
      </c>
      <c r="BC32" s="51">
        <v>108.8</v>
      </c>
      <c r="BD32" s="51">
        <v>117.9</v>
      </c>
      <c r="BE32" s="51">
        <v>125.6</v>
      </c>
      <c r="BF32" s="51">
        <v>131.4</v>
      </c>
      <c r="BG32" s="51">
        <v>134</v>
      </c>
      <c r="BH32" s="51">
        <v>146.4</v>
      </c>
      <c r="BI32" s="51">
        <v>155.69999999999999</v>
      </c>
      <c r="BJ32" s="51">
        <v>164.8</v>
      </c>
      <c r="BK32" s="51">
        <v>177.3</v>
      </c>
      <c r="BL32" s="51">
        <v>185.2</v>
      </c>
      <c r="BM32" s="51">
        <v>195.2</v>
      </c>
      <c r="BN32" s="51">
        <v>213.4</v>
      </c>
      <c r="BO32" s="51">
        <v>222.7</v>
      </c>
      <c r="BP32" s="51">
        <v>225.7</v>
      </c>
      <c r="BQ32" s="51">
        <v>227.2</v>
      </c>
      <c r="BR32" s="51">
        <v>247.7</v>
      </c>
      <c r="BS32" s="51">
        <v>274.2</v>
      </c>
      <c r="BT32" s="51">
        <v>294.10000000000002</v>
      </c>
      <c r="BU32" s="51">
        <v>309.2</v>
      </c>
      <c r="BV32" s="51">
        <v>309.10000000000002</v>
      </c>
      <c r="BW32" s="51">
        <v>310.7</v>
      </c>
      <c r="BX32" s="51">
        <v>310.7</v>
      </c>
      <c r="BY32" s="51">
        <v>310.7</v>
      </c>
      <c r="BZ32" s="51">
        <v>310.7</v>
      </c>
      <c r="CA32" s="51">
        <v>309.8</v>
      </c>
      <c r="CB32" s="51">
        <v>309.8</v>
      </c>
      <c r="CC32" s="51">
        <v>309.89999999999998</v>
      </c>
      <c r="CD32" s="51">
        <v>309.8</v>
      </c>
      <c r="CE32" s="11"/>
      <c r="CF32" s="11"/>
      <c r="CG32" s="11"/>
      <c r="CH32" s="11"/>
    </row>
    <row r="33" spans="1:86" x14ac:dyDescent="0.25">
      <c r="A33" s="11" t="s">
        <v>211</v>
      </c>
      <c r="B33" s="51" t="s">
        <v>822</v>
      </c>
      <c r="C33" s="51" t="s">
        <v>822</v>
      </c>
      <c r="D33" s="51" t="s">
        <v>822</v>
      </c>
      <c r="E33" s="51" t="s">
        <v>822</v>
      </c>
      <c r="F33" s="51" t="s">
        <v>822</v>
      </c>
      <c r="G33" s="51" t="s">
        <v>822</v>
      </c>
      <c r="H33" s="51" t="s">
        <v>822</v>
      </c>
      <c r="I33" s="51" t="s">
        <v>822</v>
      </c>
      <c r="J33" s="51" t="s">
        <v>822</v>
      </c>
      <c r="K33" s="51" t="s">
        <v>822</v>
      </c>
      <c r="L33" s="51" t="s">
        <v>822</v>
      </c>
      <c r="M33" s="51" t="s">
        <v>822</v>
      </c>
      <c r="N33" s="51" t="s">
        <v>822</v>
      </c>
      <c r="O33" s="51" t="s">
        <v>822</v>
      </c>
      <c r="P33" s="51" t="s">
        <v>822</v>
      </c>
      <c r="Q33" s="51" t="s">
        <v>822</v>
      </c>
      <c r="R33" s="51" t="s">
        <v>822</v>
      </c>
      <c r="S33" s="51" t="s">
        <v>822</v>
      </c>
      <c r="T33" s="51">
        <v>0</v>
      </c>
      <c r="U33" s="51" t="s">
        <v>822</v>
      </c>
      <c r="V33" s="51" t="s">
        <v>822</v>
      </c>
      <c r="W33" s="51" t="s">
        <v>822</v>
      </c>
      <c r="X33" s="51" t="s">
        <v>822</v>
      </c>
      <c r="Y33" s="51">
        <v>0</v>
      </c>
      <c r="Z33" s="51">
        <v>0.1</v>
      </c>
      <c r="AA33" s="51">
        <v>0.1</v>
      </c>
      <c r="AB33" s="51">
        <v>0.2</v>
      </c>
      <c r="AC33" s="51">
        <v>0.2</v>
      </c>
      <c r="AD33" s="51">
        <v>0.4</v>
      </c>
      <c r="AE33" s="51">
        <v>0.6</v>
      </c>
      <c r="AF33" s="51" t="s">
        <v>822</v>
      </c>
      <c r="AG33" s="51">
        <v>1.3</v>
      </c>
      <c r="AH33" s="51">
        <v>1.9</v>
      </c>
      <c r="AI33" s="51">
        <v>2.2999999999999998</v>
      </c>
      <c r="AJ33" s="51" t="s">
        <v>822</v>
      </c>
      <c r="AK33" s="51" t="s">
        <v>822</v>
      </c>
      <c r="AL33" s="51">
        <v>2.2999999999999998</v>
      </c>
      <c r="AM33" s="51">
        <v>2.2999999999999998</v>
      </c>
      <c r="AN33" s="51">
        <v>3.6</v>
      </c>
      <c r="AO33" s="51">
        <v>3.9</v>
      </c>
      <c r="AP33" s="51">
        <v>4</v>
      </c>
      <c r="AQ33" s="51">
        <v>4</v>
      </c>
      <c r="AR33" s="51">
        <v>4</v>
      </c>
      <c r="AS33" s="51">
        <v>4.0999999999999996</v>
      </c>
      <c r="AT33" s="51">
        <v>4.3</v>
      </c>
      <c r="AU33" s="51">
        <v>4.5</v>
      </c>
      <c r="AV33" s="51">
        <v>4.3</v>
      </c>
      <c r="AW33" s="51">
        <v>5</v>
      </c>
      <c r="AX33" s="51">
        <v>5.2</v>
      </c>
      <c r="AY33" s="51">
        <v>4.2</v>
      </c>
      <c r="AZ33" s="51">
        <v>4.3</v>
      </c>
      <c r="BA33" s="51">
        <v>4.2</v>
      </c>
      <c r="BB33" s="51">
        <v>4.2</v>
      </c>
      <c r="BC33" s="51">
        <v>4.3</v>
      </c>
      <c r="BD33" s="51">
        <v>4.2</v>
      </c>
      <c r="BE33" s="51">
        <v>4.2</v>
      </c>
      <c r="BF33" s="51">
        <v>4.2</v>
      </c>
      <c r="BG33" s="51">
        <v>4.2</v>
      </c>
      <c r="BH33" s="51">
        <v>6</v>
      </c>
      <c r="BI33" s="51">
        <v>6</v>
      </c>
      <c r="BJ33" s="51">
        <v>6.2</v>
      </c>
      <c r="BK33" s="51">
        <v>6.2</v>
      </c>
      <c r="BL33" s="51">
        <v>6.9</v>
      </c>
      <c r="BM33" s="51">
        <v>7.7</v>
      </c>
      <c r="BN33" s="51">
        <v>7</v>
      </c>
      <c r="BO33" s="51">
        <v>8.3000000000000007</v>
      </c>
      <c r="BP33" s="51">
        <v>12.3</v>
      </c>
      <c r="BQ33" s="51">
        <v>16.3</v>
      </c>
      <c r="BR33" s="51">
        <v>25.7</v>
      </c>
      <c r="BS33" s="51">
        <v>25.9</v>
      </c>
      <c r="BT33" s="51">
        <v>29.5</v>
      </c>
      <c r="BU33" s="51">
        <v>31.8</v>
      </c>
      <c r="BV33" s="51">
        <v>38.1</v>
      </c>
      <c r="BW33" s="51">
        <v>40.200000000000003</v>
      </c>
      <c r="BX33" s="51">
        <v>41.8</v>
      </c>
      <c r="BY33" s="51">
        <v>43.5</v>
      </c>
      <c r="BZ33" s="51">
        <v>44.7</v>
      </c>
      <c r="CA33" s="51">
        <v>47.6</v>
      </c>
      <c r="CB33" s="51">
        <v>47.6</v>
      </c>
      <c r="CC33" s="51">
        <v>47.5</v>
      </c>
      <c r="CD33" s="51">
        <v>47.4</v>
      </c>
      <c r="CE33" s="11"/>
      <c r="CF33" s="11"/>
      <c r="CG33" s="11"/>
      <c r="CH33" s="11"/>
    </row>
    <row r="34" spans="1:86" x14ac:dyDescent="0.25">
      <c r="A34" s="11" t="s">
        <v>825</v>
      </c>
      <c r="B34" s="51" t="s">
        <v>822</v>
      </c>
      <c r="C34" s="51" t="s">
        <v>822</v>
      </c>
      <c r="D34" s="51" t="s">
        <v>822</v>
      </c>
      <c r="E34" s="51" t="s">
        <v>822</v>
      </c>
      <c r="F34" s="51" t="s">
        <v>822</v>
      </c>
      <c r="G34" s="51" t="s">
        <v>822</v>
      </c>
      <c r="H34" s="51" t="s">
        <v>822</v>
      </c>
      <c r="I34" s="51" t="s">
        <v>822</v>
      </c>
      <c r="J34" s="51" t="s">
        <v>822</v>
      </c>
      <c r="K34" s="51" t="s">
        <v>822</v>
      </c>
      <c r="L34" s="51" t="s">
        <v>822</v>
      </c>
      <c r="M34" s="51" t="s">
        <v>822</v>
      </c>
      <c r="N34" s="51" t="s">
        <v>822</v>
      </c>
      <c r="O34" s="51" t="s">
        <v>822</v>
      </c>
      <c r="P34" s="51" t="s">
        <v>822</v>
      </c>
      <c r="Q34" s="51" t="s">
        <v>822</v>
      </c>
      <c r="R34" s="51" t="s">
        <v>822</v>
      </c>
      <c r="S34" s="51" t="s">
        <v>822</v>
      </c>
      <c r="T34" s="51">
        <v>7.6</v>
      </c>
      <c r="U34" s="51" t="s">
        <v>822</v>
      </c>
      <c r="V34" s="51" t="s">
        <v>822</v>
      </c>
      <c r="W34" s="51" t="s">
        <v>822</v>
      </c>
      <c r="X34" s="51" t="s">
        <v>822</v>
      </c>
      <c r="Y34" s="51">
        <v>9.5</v>
      </c>
      <c r="Z34" s="51">
        <v>9.9</v>
      </c>
      <c r="AA34" s="51">
        <v>10.4</v>
      </c>
      <c r="AB34" s="51">
        <v>10.7</v>
      </c>
      <c r="AC34" s="51">
        <v>10.9</v>
      </c>
      <c r="AD34" s="51">
        <v>11</v>
      </c>
      <c r="AE34" s="51">
        <v>11.7</v>
      </c>
      <c r="AF34" s="51" t="s">
        <v>822</v>
      </c>
      <c r="AG34" s="51">
        <v>11.9</v>
      </c>
      <c r="AH34" s="51">
        <v>12.4</v>
      </c>
      <c r="AI34" s="51">
        <v>12.5</v>
      </c>
      <c r="AJ34" s="51" t="s">
        <v>822</v>
      </c>
      <c r="AK34" s="51" t="s">
        <v>822</v>
      </c>
      <c r="AL34" s="51">
        <v>13.8</v>
      </c>
      <c r="AM34" s="51">
        <v>13.9</v>
      </c>
      <c r="AN34" s="51">
        <v>14.2</v>
      </c>
      <c r="AO34" s="51">
        <v>13.2</v>
      </c>
      <c r="AP34" s="51">
        <v>13.7</v>
      </c>
      <c r="AQ34" s="51">
        <v>13.6</v>
      </c>
      <c r="AR34" s="51">
        <v>13.6</v>
      </c>
      <c r="AS34" s="51">
        <v>14.1</v>
      </c>
      <c r="AT34" s="51">
        <v>14.4</v>
      </c>
      <c r="AU34" s="51">
        <v>14.1</v>
      </c>
      <c r="AV34" s="51">
        <v>13.9</v>
      </c>
      <c r="AW34" s="51">
        <v>14.4</v>
      </c>
      <c r="AX34" s="51">
        <v>14.3</v>
      </c>
      <c r="AY34" s="51">
        <v>13.9</v>
      </c>
      <c r="AZ34" s="51">
        <v>14.5</v>
      </c>
      <c r="BA34" s="51">
        <v>14.6</v>
      </c>
      <c r="BB34" s="51">
        <v>14.6</v>
      </c>
      <c r="BC34" s="51">
        <v>14.3</v>
      </c>
      <c r="BD34" s="51">
        <v>13.8</v>
      </c>
      <c r="BE34" s="51">
        <v>14.2</v>
      </c>
      <c r="BF34" s="51">
        <v>14.5</v>
      </c>
      <c r="BG34" s="51">
        <v>14.9</v>
      </c>
      <c r="BH34" s="51">
        <v>15.5</v>
      </c>
      <c r="BI34" s="51">
        <v>15.5</v>
      </c>
      <c r="BJ34" s="51">
        <v>15.5</v>
      </c>
      <c r="BK34" s="51">
        <v>15.5</v>
      </c>
      <c r="BL34" s="51">
        <v>14.8</v>
      </c>
      <c r="BM34" s="51">
        <v>14.7</v>
      </c>
      <c r="BN34" s="51">
        <v>15.9</v>
      </c>
      <c r="BO34" s="51">
        <v>5.3</v>
      </c>
      <c r="BP34" s="51">
        <v>5.4</v>
      </c>
      <c r="BQ34" s="51">
        <v>9.5</v>
      </c>
      <c r="BR34" s="51">
        <v>9.5</v>
      </c>
      <c r="BS34" s="51">
        <v>9.5</v>
      </c>
      <c r="BT34" s="51">
        <v>7.9</v>
      </c>
      <c r="BU34" s="51">
        <v>7.9</v>
      </c>
      <c r="BV34" s="51">
        <v>7.7</v>
      </c>
      <c r="BW34" s="51">
        <v>7.7</v>
      </c>
      <c r="BX34" s="51">
        <v>7.7</v>
      </c>
      <c r="BY34" s="51">
        <v>7.7</v>
      </c>
      <c r="BZ34" s="51">
        <v>7.7</v>
      </c>
      <c r="CA34" s="51">
        <v>7.4</v>
      </c>
      <c r="CB34" s="51">
        <v>7.4</v>
      </c>
      <c r="CC34" s="51">
        <v>7.4</v>
      </c>
      <c r="CD34" s="51">
        <v>7.4</v>
      </c>
      <c r="CE34" s="11"/>
      <c r="CF34" s="11"/>
      <c r="CG34" s="11"/>
      <c r="CH34" s="11"/>
    </row>
    <row r="35" spans="1:86" x14ac:dyDescent="0.25">
      <c r="A35" s="52" t="s">
        <v>826</v>
      </c>
      <c r="B35" s="53" t="s">
        <v>822</v>
      </c>
      <c r="C35" s="53">
        <v>106.1</v>
      </c>
      <c r="D35" s="53" t="s">
        <v>822</v>
      </c>
      <c r="E35" s="53" t="s">
        <v>822</v>
      </c>
      <c r="F35" s="53" t="s">
        <v>822</v>
      </c>
      <c r="G35" s="53" t="s">
        <v>822</v>
      </c>
      <c r="H35" s="53" t="s">
        <v>822</v>
      </c>
      <c r="I35" s="53" t="s">
        <v>822</v>
      </c>
      <c r="J35" s="53" t="s">
        <v>822</v>
      </c>
      <c r="K35" s="53">
        <v>104.8</v>
      </c>
      <c r="L35" s="53" t="s">
        <v>822</v>
      </c>
      <c r="M35" s="53" t="s">
        <v>822</v>
      </c>
      <c r="N35" s="53">
        <v>119.1</v>
      </c>
      <c r="O35" s="53">
        <v>137.30000000000001</v>
      </c>
      <c r="P35" s="53">
        <v>131.69999999999999</v>
      </c>
      <c r="Q35" s="53">
        <v>140.30000000000001</v>
      </c>
      <c r="R35" s="53">
        <v>155.5</v>
      </c>
      <c r="S35" s="53">
        <v>157.5</v>
      </c>
      <c r="T35" s="53">
        <v>183.4</v>
      </c>
      <c r="U35" s="53">
        <v>180.8</v>
      </c>
      <c r="V35" s="53">
        <v>187</v>
      </c>
      <c r="W35" s="53">
        <v>194.3</v>
      </c>
      <c r="X35" s="53">
        <v>194.7</v>
      </c>
      <c r="Y35" s="53">
        <v>220.6</v>
      </c>
      <c r="Z35" s="53">
        <v>231.3</v>
      </c>
      <c r="AA35" s="53">
        <v>247.1</v>
      </c>
      <c r="AB35" s="53">
        <v>265</v>
      </c>
      <c r="AC35" s="53">
        <v>280.3</v>
      </c>
      <c r="AD35" s="53">
        <v>305.39999999999998</v>
      </c>
      <c r="AE35" s="53">
        <v>328.8</v>
      </c>
      <c r="AF35" s="53">
        <v>359.2</v>
      </c>
      <c r="AG35" s="53">
        <v>396.6</v>
      </c>
      <c r="AH35" s="53">
        <v>428.2</v>
      </c>
      <c r="AI35" s="53">
        <v>466</v>
      </c>
      <c r="AJ35" s="53">
        <v>467.9</v>
      </c>
      <c r="AK35" s="53">
        <v>495.7</v>
      </c>
      <c r="AL35" s="53">
        <v>560.5</v>
      </c>
      <c r="AM35" s="53">
        <v>598.6</v>
      </c>
      <c r="AN35" s="53">
        <v>629.79999999999995</v>
      </c>
      <c r="AO35" s="53">
        <v>660</v>
      </c>
      <c r="AP35" s="53">
        <v>699.3</v>
      </c>
      <c r="AQ35" s="53">
        <v>727.3</v>
      </c>
      <c r="AR35" s="53">
        <v>766.1</v>
      </c>
      <c r="AS35" s="53">
        <v>791.3</v>
      </c>
      <c r="AT35" s="53">
        <v>819.6</v>
      </c>
      <c r="AU35" s="53">
        <v>817.5</v>
      </c>
      <c r="AV35" s="53">
        <v>838</v>
      </c>
      <c r="AW35" s="53">
        <v>843.9</v>
      </c>
      <c r="AX35" s="53">
        <v>872.7</v>
      </c>
      <c r="AY35" s="53">
        <v>905.2</v>
      </c>
      <c r="AZ35" s="53">
        <v>942</v>
      </c>
      <c r="BA35" s="53">
        <v>973.7</v>
      </c>
      <c r="BB35" s="53">
        <v>1022.9</v>
      </c>
      <c r="BC35" s="53">
        <v>1045.9000000000001</v>
      </c>
      <c r="BD35" s="53">
        <v>1072.9000000000001</v>
      </c>
      <c r="BE35" s="53">
        <v>1082.7</v>
      </c>
      <c r="BF35" s="53">
        <v>1105.0999999999999</v>
      </c>
      <c r="BG35" s="53">
        <v>1042.5</v>
      </c>
      <c r="BH35" s="53">
        <v>1168.4000000000001</v>
      </c>
      <c r="BI35" s="53">
        <v>1217.3</v>
      </c>
      <c r="BJ35" s="53">
        <v>1271.7</v>
      </c>
      <c r="BK35" s="53">
        <v>1337.3</v>
      </c>
      <c r="BL35" s="53">
        <v>1484.7</v>
      </c>
      <c r="BM35" s="53">
        <v>1568.9</v>
      </c>
      <c r="BN35" s="53">
        <v>1627.8</v>
      </c>
      <c r="BO35" s="53">
        <v>1665.7</v>
      </c>
      <c r="BP35" s="53">
        <v>1716.2</v>
      </c>
      <c r="BQ35" s="53">
        <v>1739.4</v>
      </c>
      <c r="BR35" s="53">
        <v>1817.8</v>
      </c>
      <c r="BS35" s="53">
        <v>1902.9</v>
      </c>
      <c r="BT35" s="53">
        <v>1972.5</v>
      </c>
      <c r="BU35" s="53">
        <v>2020.2</v>
      </c>
      <c r="BV35" s="53">
        <v>2008.9</v>
      </c>
      <c r="BW35" s="53">
        <v>2016.6</v>
      </c>
      <c r="BX35" s="53">
        <v>2012.6</v>
      </c>
      <c r="BY35" s="53">
        <v>2012.5</v>
      </c>
      <c r="BZ35" s="53">
        <v>1999.7</v>
      </c>
      <c r="CA35" s="53">
        <v>1973.4</v>
      </c>
      <c r="CB35" s="53">
        <v>1974.8</v>
      </c>
      <c r="CC35" s="53">
        <v>1955.1</v>
      </c>
      <c r="CD35" s="53">
        <v>1942.7</v>
      </c>
      <c r="CE35" s="11"/>
      <c r="CF35" s="11"/>
      <c r="CG35" s="11"/>
      <c r="CH35" s="11"/>
    </row>
    <row r="36" spans="1:86" x14ac:dyDescent="0.25">
      <c r="A36" s="54" t="s">
        <v>829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11"/>
      <c r="CE36" s="11"/>
      <c r="CF36" s="11"/>
      <c r="CG36" s="11"/>
      <c r="CH36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8C0A1-ECA4-4AE2-A20D-DF57C7E5F168}">
  <dimension ref="A1:Z30"/>
  <sheetViews>
    <sheetView workbookViewId="0">
      <selection activeCell="A2" sqref="A2"/>
    </sheetView>
  </sheetViews>
  <sheetFormatPr defaultRowHeight="15" x14ac:dyDescent="0.25"/>
  <cols>
    <col min="1" max="1" width="48.140625" customWidth="1"/>
    <col min="2" max="21" width="7.7109375" customWidth="1"/>
  </cols>
  <sheetData>
    <row r="1" spans="1:26" x14ac:dyDescent="0.25">
      <c r="A1" s="12" t="s">
        <v>830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12" t="s">
        <v>832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50"/>
      <c r="B4" s="55" t="s">
        <v>800</v>
      </c>
      <c r="C4" s="55" t="s">
        <v>801</v>
      </c>
      <c r="D4" s="55" t="s">
        <v>802</v>
      </c>
      <c r="E4" s="55" t="s">
        <v>803</v>
      </c>
      <c r="F4" s="55" t="s">
        <v>804</v>
      </c>
      <c r="G4" s="55" t="s">
        <v>805</v>
      </c>
      <c r="H4" s="55" t="s">
        <v>806</v>
      </c>
      <c r="I4" s="55" t="s">
        <v>807</v>
      </c>
      <c r="J4" s="55" t="s">
        <v>808</v>
      </c>
      <c r="K4" s="55" t="s">
        <v>809</v>
      </c>
      <c r="L4" s="55" t="s">
        <v>810</v>
      </c>
      <c r="M4" s="55" t="s">
        <v>811</v>
      </c>
      <c r="N4" s="55" t="s">
        <v>812</v>
      </c>
      <c r="O4" s="55" t="s">
        <v>813</v>
      </c>
      <c r="P4" s="55" t="s">
        <v>814</v>
      </c>
      <c r="Q4" s="55" t="s">
        <v>815</v>
      </c>
      <c r="R4" s="55" t="s">
        <v>816</v>
      </c>
      <c r="S4" s="56" t="s">
        <v>817</v>
      </c>
      <c r="T4" s="56" t="s">
        <v>818</v>
      </c>
      <c r="U4" s="56" t="s">
        <v>819</v>
      </c>
      <c r="V4" s="11"/>
      <c r="W4" s="11"/>
      <c r="X4" s="11"/>
      <c r="Y4" s="11"/>
      <c r="Z4" s="11"/>
    </row>
    <row r="5" spans="1:26" x14ac:dyDescent="0.25">
      <c r="A5" s="11" t="s">
        <v>209</v>
      </c>
      <c r="B5" s="51" t="s">
        <v>822</v>
      </c>
      <c r="C5" s="51">
        <v>313.89999999999998</v>
      </c>
      <c r="D5" s="51">
        <v>337.3</v>
      </c>
      <c r="E5" s="51" t="s">
        <v>822</v>
      </c>
      <c r="F5" s="51" t="s">
        <v>822</v>
      </c>
      <c r="G5" s="51" t="s">
        <v>822</v>
      </c>
      <c r="H5" s="51">
        <v>377.6</v>
      </c>
      <c r="I5" s="51">
        <v>388.7</v>
      </c>
      <c r="J5" s="51">
        <v>403.7</v>
      </c>
      <c r="K5" s="51">
        <v>416.5</v>
      </c>
      <c r="L5" s="51">
        <v>425.1</v>
      </c>
      <c r="M5" s="51">
        <v>413.3</v>
      </c>
      <c r="N5" s="51">
        <v>413.8</v>
      </c>
      <c r="O5" s="51">
        <v>405.1</v>
      </c>
      <c r="P5" s="51">
        <v>402.9</v>
      </c>
      <c r="Q5" s="51">
        <v>391.5</v>
      </c>
      <c r="R5" s="51">
        <v>383.4</v>
      </c>
      <c r="S5" s="51">
        <v>383.4</v>
      </c>
      <c r="T5" s="51">
        <v>367.9</v>
      </c>
      <c r="U5" s="51">
        <v>361.7</v>
      </c>
      <c r="V5" s="11"/>
      <c r="W5" s="11"/>
      <c r="X5" s="11"/>
      <c r="Y5" s="11"/>
      <c r="Z5" s="11"/>
    </row>
    <row r="6" spans="1:26" x14ac:dyDescent="0.25">
      <c r="A6" s="11" t="s">
        <v>211</v>
      </c>
      <c r="B6" s="51" t="s">
        <v>822</v>
      </c>
      <c r="C6" s="51">
        <v>6.9</v>
      </c>
      <c r="D6" s="51">
        <v>7.7</v>
      </c>
      <c r="E6" s="51" t="s">
        <v>822</v>
      </c>
      <c r="F6" s="51" t="s">
        <v>822</v>
      </c>
      <c r="G6" s="51" t="s">
        <v>822</v>
      </c>
      <c r="H6" s="51">
        <v>16.3</v>
      </c>
      <c r="I6" s="51">
        <v>25.7</v>
      </c>
      <c r="J6" s="51">
        <v>25.9</v>
      </c>
      <c r="K6" s="51">
        <v>29.5</v>
      </c>
      <c r="L6" s="51">
        <v>31.8</v>
      </c>
      <c r="M6" s="51">
        <v>38.1</v>
      </c>
      <c r="N6" s="51">
        <v>40.200000000000003</v>
      </c>
      <c r="O6" s="51">
        <v>41.8</v>
      </c>
      <c r="P6" s="51">
        <v>43.5</v>
      </c>
      <c r="Q6" s="51">
        <v>44.7</v>
      </c>
      <c r="R6" s="51">
        <v>47.6</v>
      </c>
      <c r="S6" s="51">
        <v>47.6</v>
      </c>
      <c r="T6" s="51">
        <v>47.5</v>
      </c>
      <c r="U6" s="51">
        <v>47.4</v>
      </c>
      <c r="V6" s="11"/>
      <c r="W6" s="11"/>
      <c r="X6" s="11"/>
      <c r="Y6" s="11"/>
      <c r="Z6" s="11"/>
    </row>
    <row r="7" spans="1:26" x14ac:dyDescent="0.25">
      <c r="A7" s="11" t="s">
        <v>833</v>
      </c>
      <c r="B7" s="51" t="s">
        <v>822</v>
      </c>
      <c r="C7" s="51">
        <v>20.9</v>
      </c>
      <c r="D7" s="51">
        <v>20.9</v>
      </c>
      <c r="E7" s="51" t="s">
        <v>822</v>
      </c>
      <c r="F7" s="51" t="s">
        <v>822</v>
      </c>
      <c r="G7" s="51" t="s">
        <v>822</v>
      </c>
      <c r="H7" s="51">
        <v>28.8</v>
      </c>
      <c r="I7" s="51">
        <v>31.6</v>
      </c>
      <c r="J7" s="51">
        <v>35.700000000000003</v>
      </c>
      <c r="K7" s="51">
        <v>37.200000000000003</v>
      </c>
      <c r="L7" s="51">
        <v>37.5</v>
      </c>
      <c r="M7" s="51">
        <v>34.299999999999997</v>
      </c>
      <c r="N7" s="51">
        <v>34.299999999999997</v>
      </c>
      <c r="O7" s="51">
        <v>34.1</v>
      </c>
      <c r="P7" s="51">
        <v>34.1</v>
      </c>
      <c r="Q7" s="51">
        <v>34.1</v>
      </c>
      <c r="R7" s="51">
        <v>33.4</v>
      </c>
      <c r="S7" s="51">
        <v>33.4</v>
      </c>
      <c r="T7" s="51">
        <v>33.4</v>
      </c>
      <c r="U7" s="51">
        <v>33.4</v>
      </c>
      <c r="V7" s="11"/>
      <c r="W7" s="11"/>
      <c r="X7" s="11"/>
      <c r="Y7" s="11"/>
      <c r="Z7" s="11"/>
    </row>
    <row r="8" spans="1:26" x14ac:dyDescent="0.25">
      <c r="A8" s="11" t="s">
        <v>834</v>
      </c>
      <c r="B8" s="51" t="s">
        <v>822</v>
      </c>
      <c r="C8" s="51">
        <v>224.2</v>
      </c>
      <c r="D8" s="51">
        <v>252.3</v>
      </c>
      <c r="E8" s="51" t="s">
        <v>822</v>
      </c>
      <c r="F8" s="51" t="s">
        <v>822</v>
      </c>
      <c r="G8" s="51" t="s">
        <v>822</v>
      </c>
      <c r="H8" s="51">
        <v>298.8</v>
      </c>
      <c r="I8" s="51">
        <v>311.8</v>
      </c>
      <c r="J8" s="51">
        <v>322.10000000000002</v>
      </c>
      <c r="K8" s="51">
        <v>330.8</v>
      </c>
      <c r="L8" s="51">
        <v>333.6</v>
      </c>
      <c r="M8" s="51">
        <v>344.6</v>
      </c>
      <c r="N8" s="51">
        <v>347.1</v>
      </c>
      <c r="O8" s="51">
        <v>348.1</v>
      </c>
      <c r="P8" s="51">
        <v>348.1</v>
      </c>
      <c r="Q8" s="51">
        <v>347.7</v>
      </c>
      <c r="R8" s="51">
        <v>336.6</v>
      </c>
      <c r="S8" s="51">
        <v>336.6</v>
      </c>
      <c r="T8" s="51">
        <v>333.9</v>
      </c>
      <c r="U8" s="51">
        <v>329</v>
      </c>
      <c r="V8" s="11"/>
      <c r="W8" s="11"/>
      <c r="X8" s="11"/>
      <c r="Y8" s="11"/>
      <c r="Z8" s="11"/>
    </row>
    <row r="9" spans="1:26" x14ac:dyDescent="0.25">
      <c r="A9" s="11" t="s">
        <v>220</v>
      </c>
      <c r="B9" s="51" t="s">
        <v>822</v>
      </c>
      <c r="C9" s="51">
        <v>23.6</v>
      </c>
      <c r="D9" s="51">
        <v>29.2</v>
      </c>
      <c r="E9" s="51" t="s">
        <v>822</v>
      </c>
      <c r="F9" s="51" t="s">
        <v>822</v>
      </c>
      <c r="G9" s="51" t="s">
        <v>822</v>
      </c>
      <c r="H9" s="51">
        <v>29.3</v>
      </c>
      <c r="I9" s="51">
        <v>32.200000000000003</v>
      </c>
      <c r="J9" s="51">
        <v>36.9</v>
      </c>
      <c r="K9" s="51">
        <v>45</v>
      </c>
      <c r="L9" s="51">
        <v>49.3</v>
      </c>
      <c r="M9" s="51">
        <v>36.700000000000003</v>
      </c>
      <c r="N9" s="51">
        <v>37.4</v>
      </c>
      <c r="O9" s="51">
        <v>38.4</v>
      </c>
      <c r="P9" s="51">
        <v>38.4</v>
      </c>
      <c r="Q9" s="51">
        <v>38.4</v>
      </c>
      <c r="R9" s="51">
        <v>36.6</v>
      </c>
      <c r="S9" s="51">
        <v>36.6</v>
      </c>
      <c r="T9" s="51">
        <v>36.6</v>
      </c>
      <c r="U9" s="51">
        <v>36.6</v>
      </c>
      <c r="V9" s="11"/>
      <c r="W9" s="11"/>
      <c r="X9" s="11"/>
      <c r="Y9" s="11"/>
      <c r="Z9" s="11"/>
    </row>
    <row r="10" spans="1:26" x14ac:dyDescent="0.25">
      <c r="A10" s="11" t="s">
        <v>221</v>
      </c>
      <c r="B10" s="51" t="s">
        <v>822</v>
      </c>
      <c r="C10" s="51">
        <v>165.5</v>
      </c>
      <c r="D10" s="51">
        <v>169.3</v>
      </c>
      <c r="E10" s="51" t="s">
        <v>822</v>
      </c>
      <c r="F10" s="51" t="s">
        <v>822</v>
      </c>
      <c r="G10" s="51" t="s">
        <v>822</v>
      </c>
      <c r="H10" s="51">
        <v>193.8</v>
      </c>
      <c r="I10" s="51">
        <v>197.9</v>
      </c>
      <c r="J10" s="51">
        <v>200.9</v>
      </c>
      <c r="K10" s="51">
        <v>203.1</v>
      </c>
      <c r="L10" s="51">
        <v>204.6</v>
      </c>
      <c r="M10" s="51">
        <v>191.9</v>
      </c>
      <c r="N10" s="51">
        <v>193.1</v>
      </c>
      <c r="O10" s="51">
        <v>194.4</v>
      </c>
      <c r="P10" s="51">
        <v>194.4</v>
      </c>
      <c r="Q10" s="51">
        <v>194.5</v>
      </c>
      <c r="R10" s="51">
        <v>191.7</v>
      </c>
      <c r="S10" s="51">
        <v>191.7</v>
      </c>
      <c r="T10" s="51">
        <v>191.7</v>
      </c>
      <c r="U10" s="51">
        <v>191.7</v>
      </c>
      <c r="V10" s="11"/>
      <c r="W10" s="11"/>
      <c r="X10" s="11"/>
      <c r="Y10" s="11"/>
      <c r="Z10" s="11"/>
    </row>
    <row r="11" spans="1:26" x14ac:dyDescent="0.25">
      <c r="A11" s="11" t="s">
        <v>835</v>
      </c>
      <c r="B11" s="51" t="s">
        <v>822</v>
      </c>
      <c r="C11" s="51">
        <v>16.5</v>
      </c>
      <c r="D11" s="51">
        <v>16.5</v>
      </c>
      <c r="E11" s="51" t="s">
        <v>822</v>
      </c>
      <c r="F11" s="51" t="s">
        <v>822</v>
      </c>
      <c r="G11" s="51" t="s">
        <v>822</v>
      </c>
      <c r="H11" s="51">
        <v>17.5</v>
      </c>
      <c r="I11" s="51">
        <v>17.5</v>
      </c>
      <c r="J11" s="51">
        <v>17.5</v>
      </c>
      <c r="K11" s="51">
        <v>16.399999999999999</v>
      </c>
      <c r="L11" s="51">
        <v>17.100000000000001</v>
      </c>
      <c r="M11" s="51">
        <v>24.4</v>
      </c>
      <c r="N11" s="51">
        <v>24.4</v>
      </c>
      <c r="O11" s="51">
        <v>24.4</v>
      </c>
      <c r="P11" s="51">
        <v>24.4</v>
      </c>
      <c r="Q11" s="51">
        <v>24.4</v>
      </c>
      <c r="R11" s="51">
        <v>17.399999999999999</v>
      </c>
      <c r="S11" s="51">
        <v>17.5</v>
      </c>
      <c r="T11" s="51">
        <v>17.5</v>
      </c>
      <c r="U11" s="51">
        <v>17.5</v>
      </c>
      <c r="V11" s="11"/>
      <c r="W11" s="11"/>
      <c r="X11" s="11"/>
      <c r="Y11" s="11"/>
      <c r="Z11" s="11"/>
    </row>
    <row r="12" spans="1:26" x14ac:dyDescent="0.25">
      <c r="A12" s="11" t="s">
        <v>836</v>
      </c>
      <c r="B12" s="51" t="s">
        <v>822</v>
      </c>
      <c r="C12" s="51">
        <v>56.8</v>
      </c>
      <c r="D12" s="51">
        <v>59.2</v>
      </c>
      <c r="E12" s="51" t="s">
        <v>822</v>
      </c>
      <c r="F12" s="51" t="s">
        <v>822</v>
      </c>
      <c r="G12" s="51" t="s">
        <v>822</v>
      </c>
      <c r="H12" s="51">
        <v>66.599999999999994</v>
      </c>
      <c r="I12" s="51">
        <v>74.099999999999994</v>
      </c>
      <c r="J12" s="51">
        <v>81.900000000000006</v>
      </c>
      <c r="K12" s="51">
        <v>93.3</v>
      </c>
      <c r="L12" s="51">
        <v>103.3</v>
      </c>
      <c r="M12" s="51">
        <v>101</v>
      </c>
      <c r="N12" s="51">
        <v>101</v>
      </c>
      <c r="O12" s="51">
        <v>101</v>
      </c>
      <c r="P12" s="51">
        <v>101</v>
      </c>
      <c r="Q12" s="51">
        <v>98.7</v>
      </c>
      <c r="R12" s="51">
        <v>94.5</v>
      </c>
      <c r="S12" s="51">
        <v>94.5</v>
      </c>
      <c r="T12" s="51">
        <v>94.5</v>
      </c>
      <c r="U12" s="51">
        <v>94.5</v>
      </c>
      <c r="V12" s="11"/>
      <c r="W12" s="11"/>
      <c r="X12" s="11"/>
      <c r="Y12" s="11"/>
      <c r="Z12" s="11"/>
    </row>
    <row r="13" spans="1:26" x14ac:dyDescent="0.25">
      <c r="A13" s="11" t="s">
        <v>837</v>
      </c>
      <c r="B13" s="51" t="s">
        <v>822</v>
      </c>
      <c r="C13" s="51">
        <v>80.599999999999994</v>
      </c>
      <c r="D13" s="51">
        <v>80.599999999999994</v>
      </c>
      <c r="E13" s="51" t="s">
        <v>822</v>
      </c>
      <c r="F13" s="51" t="s">
        <v>822</v>
      </c>
      <c r="G13" s="51" t="s">
        <v>822</v>
      </c>
      <c r="H13" s="51">
        <v>80.400000000000006</v>
      </c>
      <c r="I13" s="51">
        <v>80.900000000000006</v>
      </c>
      <c r="J13" s="51">
        <v>81</v>
      </c>
      <c r="K13" s="51">
        <v>81.3</v>
      </c>
      <c r="L13" s="51">
        <v>81.5</v>
      </c>
      <c r="M13" s="51">
        <v>81.2</v>
      </c>
      <c r="N13" s="51">
        <v>81.400000000000006</v>
      </c>
      <c r="O13" s="51">
        <v>82.1</v>
      </c>
      <c r="P13" s="51">
        <v>82.4</v>
      </c>
      <c r="Q13" s="51">
        <v>82.5</v>
      </c>
      <c r="R13" s="51">
        <v>86.9</v>
      </c>
      <c r="S13" s="51">
        <v>87.7</v>
      </c>
      <c r="T13" s="51">
        <v>87.7</v>
      </c>
      <c r="U13" s="51">
        <v>87.7</v>
      </c>
      <c r="V13" s="11"/>
      <c r="W13" s="11"/>
      <c r="X13" s="11"/>
      <c r="Y13" s="11"/>
      <c r="Z13" s="11"/>
    </row>
    <row r="14" spans="1:26" x14ac:dyDescent="0.25">
      <c r="A14" s="11" t="s">
        <v>838</v>
      </c>
      <c r="B14" s="51" t="s">
        <v>822</v>
      </c>
      <c r="C14" s="51">
        <v>26.6</v>
      </c>
      <c r="D14" s="51">
        <v>26.6</v>
      </c>
      <c r="E14" s="51" t="s">
        <v>822</v>
      </c>
      <c r="F14" s="51" t="s">
        <v>822</v>
      </c>
      <c r="G14" s="51" t="s">
        <v>822</v>
      </c>
      <c r="H14" s="51">
        <v>22.2</v>
      </c>
      <c r="I14" s="51">
        <v>23.6</v>
      </c>
      <c r="J14" s="51">
        <v>23.6</v>
      </c>
      <c r="K14" s="51">
        <v>22</v>
      </c>
      <c r="L14" s="51">
        <v>22</v>
      </c>
      <c r="M14" s="51">
        <v>22.1</v>
      </c>
      <c r="N14" s="51">
        <v>22.1</v>
      </c>
      <c r="O14" s="51">
        <v>22.1</v>
      </c>
      <c r="P14" s="51">
        <v>22.1</v>
      </c>
      <c r="Q14" s="51">
        <v>22.1</v>
      </c>
      <c r="R14" s="51">
        <v>22.1</v>
      </c>
      <c r="S14" s="51">
        <v>22.1</v>
      </c>
      <c r="T14" s="51">
        <v>22.1</v>
      </c>
      <c r="U14" s="51">
        <v>22.1</v>
      </c>
      <c r="V14" s="11"/>
      <c r="W14" s="11"/>
      <c r="X14" s="11"/>
      <c r="Y14" s="11"/>
      <c r="Z14" s="11"/>
    </row>
    <row r="15" spans="1:26" x14ac:dyDescent="0.25">
      <c r="A15" s="11" t="s">
        <v>839</v>
      </c>
      <c r="B15" s="51" t="s">
        <v>822</v>
      </c>
      <c r="C15" s="51">
        <v>179.5</v>
      </c>
      <c r="D15" s="51">
        <v>180.1</v>
      </c>
      <c r="E15" s="51" t="s">
        <v>822</v>
      </c>
      <c r="F15" s="51" t="s">
        <v>822</v>
      </c>
      <c r="G15" s="51" t="s">
        <v>822</v>
      </c>
      <c r="H15" s="51">
        <v>184.6</v>
      </c>
      <c r="I15" s="51">
        <v>188.5</v>
      </c>
      <c r="J15" s="51">
        <v>194.4</v>
      </c>
      <c r="K15" s="51">
        <v>194.4</v>
      </c>
      <c r="L15" s="51">
        <v>195.6</v>
      </c>
      <c r="M15" s="51">
        <v>195.4</v>
      </c>
      <c r="N15" s="51">
        <v>195.6</v>
      </c>
      <c r="O15" s="51">
        <v>195.3</v>
      </c>
      <c r="P15" s="51">
        <v>195.3</v>
      </c>
      <c r="Q15" s="51">
        <v>195.3</v>
      </c>
      <c r="R15" s="51">
        <v>196.5</v>
      </c>
      <c r="S15" s="51">
        <v>197</v>
      </c>
      <c r="T15" s="51">
        <v>197</v>
      </c>
      <c r="U15" s="51">
        <v>197</v>
      </c>
      <c r="V15" s="11"/>
      <c r="W15" s="11"/>
      <c r="X15" s="11"/>
      <c r="Y15" s="11"/>
      <c r="Z15" s="11"/>
    </row>
    <row r="16" spans="1:26" x14ac:dyDescent="0.25">
      <c r="A16" s="11" t="s">
        <v>228</v>
      </c>
      <c r="B16" s="51" t="s">
        <v>822</v>
      </c>
      <c r="C16" s="51">
        <v>51.5</v>
      </c>
      <c r="D16" s="51">
        <v>54.3</v>
      </c>
      <c r="E16" s="51" t="s">
        <v>822</v>
      </c>
      <c r="F16" s="51" t="s">
        <v>822</v>
      </c>
      <c r="G16" s="51" t="s">
        <v>822</v>
      </c>
      <c r="H16" s="51">
        <v>57.2</v>
      </c>
      <c r="I16" s="51">
        <v>58</v>
      </c>
      <c r="J16" s="51">
        <v>60.5</v>
      </c>
      <c r="K16" s="51">
        <v>63</v>
      </c>
      <c r="L16" s="51">
        <v>63.5</v>
      </c>
      <c r="M16" s="51">
        <v>68.8</v>
      </c>
      <c r="N16" s="51">
        <v>69.2</v>
      </c>
      <c r="O16" s="51">
        <v>68.5</v>
      </c>
      <c r="P16" s="51">
        <v>68.8</v>
      </c>
      <c r="Q16" s="51">
        <v>68.7</v>
      </c>
      <c r="R16" s="51">
        <v>67.8</v>
      </c>
      <c r="S16" s="51">
        <v>67.8</v>
      </c>
      <c r="T16" s="51">
        <v>66.900000000000006</v>
      </c>
      <c r="U16" s="51">
        <v>66.900000000000006</v>
      </c>
      <c r="V16" s="11"/>
      <c r="W16" s="11"/>
      <c r="X16" s="11"/>
      <c r="Y16" s="11"/>
      <c r="Z16" s="11"/>
    </row>
    <row r="17" spans="1:26" x14ac:dyDescent="0.25">
      <c r="A17" s="11" t="s">
        <v>840</v>
      </c>
      <c r="B17" s="51" t="s">
        <v>822</v>
      </c>
      <c r="C17" s="51">
        <v>90.1</v>
      </c>
      <c r="D17" s="51">
        <v>90.1</v>
      </c>
      <c r="E17" s="51" t="s">
        <v>822</v>
      </c>
      <c r="F17" s="51" t="s">
        <v>822</v>
      </c>
      <c r="G17" s="51" t="s">
        <v>822</v>
      </c>
      <c r="H17" s="51">
        <v>92.9</v>
      </c>
      <c r="I17" s="51">
        <v>92.9</v>
      </c>
      <c r="J17" s="51">
        <v>97.8</v>
      </c>
      <c r="K17" s="51">
        <v>98.7</v>
      </c>
      <c r="L17" s="51">
        <v>98.5</v>
      </c>
      <c r="M17" s="51">
        <v>96.2</v>
      </c>
      <c r="N17" s="51">
        <v>96.2</v>
      </c>
      <c r="O17" s="51">
        <v>96</v>
      </c>
      <c r="P17" s="51">
        <v>95</v>
      </c>
      <c r="Q17" s="51">
        <v>94.9</v>
      </c>
      <c r="R17" s="51">
        <v>91.7</v>
      </c>
      <c r="S17" s="51">
        <v>91.7</v>
      </c>
      <c r="T17" s="51">
        <v>91.2</v>
      </c>
      <c r="U17" s="51">
        <v>91.2</v>
      </c>
      <c r="V17" s="11"/>
      <c r="W17" s="11"/>
      <c r="X17" s="11"/>
      <c r="Y17" s="11"/>
      <c r="Z17" s="11"/>
    </row>
    <row r="18" spans="1:26" x14ac:dyDescent="0.25">
      <c r="A18" s="11" t="s">
        <v>841</v>
      </c>
      <c r="B18" s="51" t="s">
        <v>822</v>
      </c>
      <c r="C18" s="51">
        <v>42.9</v>
      </c>
      <c r="D18" s="51">
        <v>45.1</v>
      </c>
      <c r="E18" s="51" t="s">
        <v>822</v>
      </c>
      <c r="F18" s="51" t="s">
        <v>822</v>
      </c>
      <c r="G18" s="51" t="s">
        <v>822</v>
      </c>
      <c r="H18" s="51">
        <v>46.1</v>
      </c>
      <c r="I18" s="51">
        <v>46.7</v>
      </c>
      <c r="J18" s="51">
        <v>46.7</v>
      </c>
      <c r="K18" s="51">
        <v>47.2</v>
      </c>
      <c r="L18" s="51">
        <v>47.7</v>
      </c>
      <c r="M18" s="51">
        <v>51.7</v>
      </c>
      <c r="N18" s="51">
        <v>51.9</v>
      </c>
      <c r="O18" s="51">
        <v>51.5</v>
      </c>
      <c r="P18" s="51">
        <v>51.5</v>
      </c>
      <c r="Q18" s="51">
        <v>51.5</v>
      </c>
      <c r="R18" s="51">
        <v>57.4</v>
      </c>
      <c r="S18" s="51">
        <v>57.4</v>
      </c>
      <c r="T18" s="51">
        <v>57.4</v>
      </c>
      <c r="U18" s="51">
        <v>56.3</v>
      </c>
      <c r="V18" s="11"/>
      <c r="W18" s="11"/>
      <c r="X18" s="11"/>
      <c r="Y18" s="11"/>
      <c r="Z18" s="11"/>
    </row>
    <row r="19" spans="1:26" x14ac:dyDescent="0.25">
      <c r="A19" s="52" t="s">
        <v>231</v>
      </c>
      <c r="B19" s="53" t="s">
        <v>822</v>
      </c>
      <c r="C19" s="53">
        <v>185.2</v>
      </c>
      <c r="D19" s="53">
        <v>195.2</v>
      </c>
      <c r="E19" s="53" t="s">
        <v>822</v>
      </c>
      <c r="F19" s="53" t="s">
        <v>822</v>
      </c>
      <c r="G19" s="53" t="s">
        <v>822</v>
      </c>
      <c r="H19" s="53">
        <v>227.2</v>
      </c>
      <c r="I19" s="53">
        <v>247.7</v>
      </c>
      <c r="J19" s="53">
        <v>274.2</v>
      </c>
      <c r="K19" s="53">
        <v>294.10000000000002</v>
      </c>
      <c r="L19" s="53">
        <v>309.2</v>
      </c>
      <c r="M19" s="53">
        <v>309.10000000000002</v>
      </c>
      <c r="N19" s="53">
        <v>310.7</v>
      </c>
      <c r="O19" s="53">
        <v>310.7</v>
      </c>
      <c r="P19" s="53">
        <v>310.7</v>
      </c>
      <c r="Q19" s="53">
        <v>310.7</v>
      </c>
      <c r="R19" s="53">
        <v>309.8</v>
      </c>
      <c r="S19" s="53">
        <v>309.8</v>
      </c>
      <c r="T19" s="53">
        <v>309.89999999999998</v>
      </c>
      <c r="U19" s="53">
        <v>309.8</v>
      </c>
      <c r="V19" s="11"/>
      <c r="W19" s="11"/>
      <c r="X19" s="11"/>
      <c r="Y19" s="11"/>
      <c r="Z19" s="11"/>
    </row>
    <row r="20" spans="1:26" x14ac:dyDescent="0.25">
      <c r="A20" s="11" t="s">
        <v>842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51"/>
      <c r="U20" s="11"/>
      <c r="V20" s="11"/>
      <c r="W20" s="11"/>
      <c r="X20" s="11"/>
      <c r="Y20" s="11"/>
      <c r="Z20" s="11"/>
    </row>
    <row r="21" spans="1:26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49CC4-7E95-4C16-8415-215F3035E41C}">
  <dimension ref="A1:D39"/>
  <sheetViews>
    <sheetView workbookViewId="0">
      <selection activeCell="A16" sqref="A16"/>
    </sheetView>
  </sheetViews>
  <sheetFormatPr defaultRowHeight="15" x14ac:dyDescent="0.25"/>
  <cols>
    <col min="1" max="1" width="10.7109375" customWidth="1"/>
    <col min="2" max="2" width="12.5703125" customWidth="1"/>
    <col min="3" max="3" width="16.28515625" customWidth="1"/>
  </cols>
  <sheetData>
    <row r="1" spans="1:3" x14ac:dyDescent="0.25">
      <c r="A1" s="23" t="s">
        <v>706</v>
      </c>
    </row>
    <row r="2" spans="1:3" x14ac:dyDescent="0.25">
      <c r="A2" s="11"/>
      <c r="B2" s="11"/>
      <c r="C2" s="11"/>
    </row>
    <row r="3" spans="1:3" x14ac:dyDescent="0.25">
      <c r="A3" s="17" t="s">
        <v>652</v>
      </c>
      <c r="B3" s="43" t="s">
        <v>865</v>
      </c>
      <c r="C3" s="17" t="s">
        <v>866</v>
      </c>
    </row>
    <row r="4" spans="1:3" x14ac:dyDescent="0.25">
      <c r="A4" s="17" t="s">
        <v>653</v>
      </c>
      <c r="B4" s="43">
        <f>SUM('All fires'!J2:J4)</f>
        <v>601</v>
      </c>
      <c r="C4" s="59"/>
    </row>
    <row r="5" spans="1:3" x14ac:dyDescent="0.25">
      <c r="A5" s="17" t="s">
        <v>654</v>
      </c>
      <c r="B5" s="43">
        <f>SUM('All fires'!J5:J10)</f>
        <v>8164</v>
      </c>
      <c r="C5" s="18">
        <v>106100</v>
      </c>
    </row>
    <row r="6" spans="1:3" x14ac:dyDescent="0.25">
      <c r="A6" s="17" t="s">
        <v>655</v>
      </c>
      <c r="B6" s="44">
        <f>SUM('All fires'!J11:J15)</f>
        <v>1326</v>
      </c>
      <c r="C6" s="18">
        <v>119100</v>
      </c>
    </row>
    <row r="7" spans="1:3" x14ac:dyDescent="0.25">
      <c r="A7" s="17" t="s">
        <v>656</v>
      </c>
      <c r="B7" s="44">
        <f>SUM('All fires'!J16:J26)</f>
        <v>4721</v>
      </c>
      <c r="C7" s="18">
        <v>194300</v>
      </c>
    </row>
    <row r="8" spans="1:3" x14ac:dyDescent="0.25">
      <c r="A8" s="17" t="s">
        <v>657</v>
      </c>
      <c r="B8" s="44">
        <f>SUM('All fires'!J27:J32)</f>
        <v>1036</v>
      </c>
      <c r="C8" s="18">
        <v>396600</v>
      </c>
    </row>
    <row r="9" spans="1:3" x14ac:dyDescent="0.25">
      <c r="A9" s="17" t="s">
        <v>658</v>
      </c>
      <c r="B9" s="44">
        <f>SUM('All fires'!J33:J43)</f>
        <v>6456</v>
      </c>
      <c r="C9" s="18">
        <v>727300</v>
      </c>
    </row>
    <row r="10" spans="1:3" x14ac:dyDescent="0.25">
      <c r="A10" s="17" t="s">
        <v>659</v>
      </c>
      <c r="B10" s="44">
        <f>SUM('All fires'!J44:J71)</f>
        <v>42338</v>
      </c>
      <c r="C10" s="18">
        <v>973700</v>
      </c>
    </row>
    <row r="11" spans="1:3" x14ac:dyDescent="0.25">
      <c r="A11" s="17" t="s">
        <v>660</v>
      </c>
      <c r="B11" s="44">
        <f>SUM('All fires'!J72:J88)</f>
        <v>18560</v>
      </c>
      <c r="C11" s="18">
        <v>1337300</v>
      </c>
    </row>
    <row r="12" spans="1:3" x14ac:dyDescent="0.25">
      <c r="A12" s="17" t="s">
        <v>662</v>
      </c>
      <c r="B12" s="44">
        <f>SUM('All fires'!J89:J143)</f>
        <v>64683</v>
      </c>
      <c r="C12" s="18">
        <v>2020200</v>
      </c>
    </row>
    <row r="13" spans="1:3" x14ac:dyDescent="0.25">
      <c r="A13" s="17" t="s">
        <v>661</v>
      </c>
      <c r="B13" s="44">
        <f>SUM('All fires'!J144:J217)</f>
        <v>113041</v>
      </c>
      <c r="C13" s="18">
        <v>1942700</v>
      </c>
    </row>
    <row r="14" spans="1:3" x14ac:dyDescent="0.25">
      <c r="A14" s="17" t="s">
        <v>663</v>
      </c>
      <c r="B14" s="44">
        <f>SUM('All fires'!J218:J227)</f>
        <v>72694</v>
      </c>
      <c r="C14" s="18"/>
    </row>
    <row r="15" spans="1:3" x14ac:dyDescent="0.25">
      <c r="A15" s="11"/>
      <c r="B15" s="11"/>
      <c r="C15" s="11"/>
    </row>
    <row r="16" spans="1:3" x14ac:dyDescent="0.25">
      <c r="A16" s="11"/>
      <c r="B16" s="11"/>
      <c r="C16" s="11"/>
    </row>
    <row r="18" spans="1:4" x14ac:dyDescent="0.25">
      <c r="A18" s="11"/>
      <c r="B18" s="11"/>
      <c r="C18" s="11"/>
      <c r="D18" s="11"/>
    </row>
    <row r="19" spans="1:4" x14ac:dyDescent="0.25">
      <c r="A19" s="11"/>
      <c r="B19" s="11"/>
      <c r="C19" s="11"/>
      <c r="D19" s="11"/>
    </row>
    <row r="20" spans="1:4" x14ac:dyDescent="0.25">
      <c r="A20" s="11"/>
      <c r="B20" s="11"/>
      <c r="C20" s="11"/>
      <c r="D20" s="11"/>
    </row>
    <row r="21" spans="1:4" x14ac:dyDescent="0.25">
      <c r="A21" s="17" t="s">
        <v>867</v>
      </c>
      <c r="B21" s="17" t="s">
        <v>865</v>
      </c>
      <c r="C21" s="17" t="s">
        <v>866</v>
      </c>
      <c r="D21" s="11"/>
    </row>
    <row r="22" spans="1:4" x14ac:dyDescent="0.25">
      <c r="A22" s="17" t="s">
        <v>868</v>
      </c>
      <c r="B22" s="18">
        <f>SUM('All fires'!J6:'All fires'!J10)</f>
        <v>7678</v>
      </c>
      <c r="C22" s="18">
        <v>106100</v>
      </c>
      <c r="D22" s="11"/>
    </row>
    <row r="23" spans="1:4" x14ac:dyDescent="0.25">
      <c r="A23" s="17" t="s">
        <v>869</v>
      </c>
      <c r="B23" s="18">
        <f>SUM('All fires'!J11:J14)</f>
        <v>1255</v>
      </c>
      <c r="C23" s="18">
        <v>104100</v>
      </c>
      <c r="D23" s="11"/>
    </row>
    <row r="24" spans="1:4" x14ac:dyDescent="0.25">
      <c r="A24" s="17" t="s">
        <v>870</v>
      </c>
      <c r="B24" s="18">
        <f>SUM('All fires'!J15:J16)</f>
        <v>1285</v>
      </c>
      <c r="C24" s="18">
        <v>119100</v>
      </c>
      <c r="D24" s="11"/>
    </row>
    <row r="25" spans="1:4" x14ac:dyDescent="0.25">
      <c r="A25" s="17" t="s">
        <v>871</v>
      </c>
      <c r="B25" s="18">
        <f>SUM('All fires'!J17:J21)</f>
        <v>1553</v>
      </c>
      <c r="C25" s="18">
        <v>157500</v>
      </c>
      <c r="D25" s="11"/>
    </row>
    <row r="26" spans="1:4" x14ac:dyDescent="0.25">
      <c r="A26" s="17" t="s">
        <v>872</v>
      </c>
      <c r="B26" s="18">
        <f>SUM('All fires'!J22:J26)</f>
        <v>1954</v>
      </c>
      <c r="C26" s="18">
        <v>194700</v>
      </c>
      <c r="D26" s="11"/>
    </row>
    <row r="27" spans="1:4" x14ac:dyDescent="0.25">
      <c r="A27" s="17" t="s">
        <v>873</v>
      </c>
      <c r="B27" s="18">
        <f>SUM('All fires'!J27:J30)</f>
        <v>744</v>
      </c>
      <c r="C27" s="18">
        <v>280300</v>
      </c>
      <c r="D27" s="11"/>
    </row>
    <row r="28" spans="1:4" x14ac:dyDescent="0.25">
      <c r="A28" s="17" t="s">
        <v>874</v>
      </c>
      <c r="B28" s="18">
        <f>SUM('All fires'!J31:J32)</f>
        <v>292</v>
      </c>
      <c r="C28" s="18">
        <v>428200</v>
      </c>
      <c r="D28" s="11"/>
    </row>
    <row r="29" spans="1:4" x14ac:dyDescent="0.25">
      <c r="A29" s="17" t="s">
        <v>875</v>
      </c>
      <c r="B29" s="18">
        <f>SUM('All fires'!J33:J36)</f>
        <v>1002</v>
      </c>
      <c r="C29" s="18">
        <v>598600</v>
      </c>
      <c r="D29" s="11"/>
    </row>
    <row r="30" spans="1:4" x14ac:dyDescent="0.25">
      <c r="A30" s="17" t="s">
        <v>876</v>
      </c>
      <c r="B30" s="18">
        <f>SUM('All fires'!J37:J45)</f>
        <v>6361</v>
      </c>
      <c r="C30" s="18">
        <v>766100</v>
      </c>
      <c r="D30" s="11"/>
    </row>
    <row r="31" spans="1:4" x14ac:dyDescent="0.25">
      <c r="A31" s="17" t="s">
        <v>877</v>
      </c>
      <c r="B31" s="18">
        <f>SUM('All fires'!J46:J67)</f>
        <v>40297</v>
      </c>
      <c r="C31" s="18">
        <v>843900</v>
      </c>
      <c r="D31" s="11"/>
    </row>
    <row r="32" spans="1:4" x14ac:dyDescent="0.25">
      <c r="A32" s="17" t="s">
        <v>878</v>
      </c>
      <c r="B32" s="18">
        <f>SUM('All fires'!J68:J72)</f>
        <v>1326</v>
      </c>
      <c r="C32" s="18">
        <v>1022900</v>
      </c>
      <c r="D32" s="11"/>
    </row>
    <row r="33" spans="1:4" x14ac:dyDescent="0.25">
      <c r="A33" s="17" t="s">
        <v>879</v>
      </c>
      <c r="B33" s="18">
        <f>SUM('All fires'!J73:J85)</f>
        <v>17813</v>
      </c>
      <c r="C33" s="18">
        <v>1042500</v>
      </c>
      <c r="D33" s="11"/>
    </row>
    <row r="34" spans="1:4" x14ac:dyDescent="0.25">
      <c r="A34" s="17" t="s">
        <v>880</v>
      </c>
      <c r="B34" s="18">
        <f>SUM('All fires'!J86:J92)</f>
        <v>1652</v>
      </c>
      <c r="C34" s="18">
        <v>1484700</v>
      </c>
      <c r="D34" s="11"/>
    </row>
    <row r="35" spans="1:4" x14ac:dyDescent="0.25">
      <c r="A35" s="17" t="s">
        <v>881</v>
      </c>
      <c r="B35" s="18">
        <f>SUM('All fires'!J93:J115)</f>
        <v>20255</v>
      </c>
      <c r="C35" s="18">
        <v>1739400</v>
      </c>
      <c r="D35" s="11"/>
    </row>
    <row r="36" spans="1:4" x14ac:dyDescent="0.25">
      <c r="A36" s="17" t="s">
        <v>882</v>
      </c>
      <c r="B36" s="18">
        <f>SUM('All fires'!J116:J147)</f>
        <v>46433</v>
      </c>
      <c r="C36" s="18">
        <v>2008900</v>
      </c>
      <c r="D36" s="11"/>
    </row>
    <row r="37" spans="1:4" x14ac:dyDescent="0.25">
      <c r="A37" s="17" t="s">
        <v>883</v>
      </c>
      <c r="B37" s="18">
        <f>SUM('All fires'!J148:J186)</f>
        <v>24820</v>
      </c>
      <c r="C37" s="18">
        <v>1973500</v>
      </c>
    </row>
    <row r="38" spans="1:4" x14ac:dyDescent="0.25">
      <c r="A38" s="17" t="s">
        <v>884</v>
      </c>
      <c r="B38" s="18">
        <f>SUM('All fires'!J187:J227)</f>
        <v>157813</v>
      </c>
      <c r="C38" s="18">
        <v>1942700</v>
      </c>
    </row>
    <row r="39" spans="1:4" x14ac:dyDescent="0.25">
      <c r="A39" s="11"/>
    </row>
  </sheetData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 first</vt:lpstr>
      <vt:lpstr>All fires</vt:lpstr>
      <vt:lpstr>Losses exceeding 1000 ha</vt:lpstr>
      <vt:lpstr>References</vt:lpstr>
      <vt:lpstr>Aust pltn area by yr</vt:lpstr>
      <vt:lpstr>Tot area by NPI</vt:lpstr>
      <vt:lpstr>Losses per decade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David-Geddes</dc:creator>
  <cp:lastModifiedBy>David-Geddes</cp:lastModifiedBy>
  <cp:lastPrinted>2020-03-16T01:41:01Z</cp:lastPrinted>
  <dcterms:created xsi:type="dcterms:W3CDTF">2020-02-28T18:52:35Z</dcterms:created>
  <dcterms:modified xsi:type="dcterms:W3CDTF">2020-03-31T05:58:35Z</dcterms:modified>
</cp:coreProperties>
</file>